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8.241\nn\01_農山漁村振興課\共有\00_課内共有\＃令和８年度(2026)\☆00_R8学会支部講演会・地方講習会\03_学会誌掲載\00_学会誌(第1報)\260610_【提出】中国四国支部講演会・講習会の案内（WEB用）\"/>
    </mc:Choice>
  </mc:AlternateContent>
  <xr:revisionPtr revIDLastSave="0" documentId="13_ncr:1_{300741C6-72E9-48CD-9731-D8F93D184F99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8様式" sheetId="7" r:id="rId1"/>
    <sheet name="R8記入例" sheetId="5" r:id="rId2"/>
    <sheet name="表示確認用" sheetId="10" state="hidden" r:id="rId3"/>
    <sheet name="様式（学生）" sheetId="6" state="hidden" r:id="rId4"/>
  </sheets>
  <definedNames>
    <definedName name="_xlnm._FilterDatabase" localSheetId="1" hidden="1">'R8記入例'!$C$12:$M$36</definedName>
    <definedName name="_xlnm.Print_Area" localSheetId="1">'R8記入例'!$C$1:$M$37</definedName>
    <definedName name="_xlnm.Print_Area" localSheetId="0">'R8様式'!$C$2:$M$37</definedName>
    <definedName name="_xlnm.Print_Area" localSheetId="2">表示確認用!$C$1:$M$36</definedName>
    <definedName name="_xlnm.Print_Area" localSheetId="3">'様式（学生）'!$C$2:$M$34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7" l="1"/>
  <c r="Q30" i="7"/>
  <c r="P30" i="7"/>
  <c r="R29" i="7"/>
  <c r="Q29" i="7"/>
  <c r="P29" i="7"/>
  <c r="R28" i="7"/>
  <c r="Q28" i="7"/>
  <c r="P28" i="7"/>
  <c r="R27" i="7"/>
  <c r="Q27" i="7"/>
  <c r="P27" i="7"/>
  <c r="L27" i="7" s="1"/>
  <c r="R26" i="7"/>
  <c r="Q26" i="7"/>
  <c r="P26" i="7"/>
  <c r="L26" i="7" s="1"/>
  <c r="R25" i="7"/>
  <c r="Q25" i="7"/>
  <c r="P25" i="7"/>
  <c r="R24" i="7"/>
  <c r="Q24" i="7"/>
  <c r="P24" i="7"/>
  <c r="L24" i="7" s="1"/>
  <c r="R23" i="7"/>
  <c r="Q23" i="7"/>
  <c r="P23" i="7"/>
  <c r="L23" i="7" s="1"/>
  <c r="R22" i="7"/>
  <c r="Q22" i="7"/>
  <c r="P22" i="7"/>
  <c r="L22" i="7" s="1"/>
  <c r="R21" i="7"/>
  <c r="Q21" i="7"/>
  <c r="P21" i="7"/>
  <c r="R20" i="7"/>
  <c r="Q20" i="7"/>
  <c r="P20" i="7"/>
  <c r="L20" i="7" s="1"/>
  <c r="R19" i="7"/>
  <c r="Q19" i="7"/>
  <c r="P19" i="7"/>
  <c r="L19" i="7" s="1"/>
  <c r="L24" i="5"/>
  <c r="R30" i="5"/>
  <c r="Q30" i="5"/>
  <c r="P30" i="5"/>
  <c r="L30" i="5" s="1"/>
  <c r="R29" i="5"/>
  <c r="Q29" i="5"/>
  <c r="P29" i="5"/>
  <c r="R28" i="5"/>
  <c r="Q28" i="5"/>
  <c r="P28" i="5"/>
  <c r="L28" i="5" s="1"/>
  <c r="R27" i="5"/>
  <c r="Q27" i="5"/>
  <c r="P27" i="5"/>
  <c r="R26" i="5"/>
  <c r="Q26" i="5"/>
  <c r="P26" i="5"/>
  <c r="L26" i="5" s="1"/>
  <c r="R25" i="5"/>
  <c r="Q25" i="5"/>
  <c r="P25" i="5"/>
  <c r="R24" i="5"/>
  <c r="Q24" i="5"/>
  <c r="P24" i="5"/>
  <c r="R23" i="5"/>
  <c r="Q23" i="5"/>
  <c r="P23" i="5"/>
  <c r="L23" i="5" s="1"/>
  <c r="R22" i="5"/>
  <c r="Q22" i="5"/>
  <c r="P22" i="5"/>
  <c r="R21" i="5"/>
  <c r="Q21" i="5"/>
  <c r="P21" i="5"/>
  <c r="R20" i="5"/>
  <c r="Q20" i="5"/>
  <c r="P20" i="5"/>
  <c r="R19" i="5"/>
  <c r="Q19" i="5"/>
  <c r="P19" i="5"/>
  <c r="L28" i="7" l="1"/>
  <c r="L21" i="7"/>
  <c r="L29" i="7"/>
  <c r="L30" i="7"/>
  <c r="L20" i="5"/>
  <c r="L22" i="5"/>
  <c r="L19" i="5"/>
  <c r="L27" i="5"/>
  <c r="L25" i="5"/>
  <c r="L29" i="5"/>
  <c r="L21" i="5"/>
  <c r="L25" i="7"/>
  <c r="M30" i="10"/>
  <c r="M19" i="10"/>
  <c r="M29" i="10"/>
  <c r="M28" i="10"/>
  <c r="M27" i="10"/>
  <c r="M26" i="10"/>
  <c r="M25" i="10"/>
  <c r="M24" i="10"/>
  <c r="M23" i="10"/>
  <c r="M22" i="10"/>
  <c r="M21" i="10"/>
  <c r="M20" i="10"/>
  <c r="L24" i="10"/>
  <c r="I31" i="7"/>
  <c r="K31" i="7"/>
  <c r="J31" i="7"/>
  <c r="K31" i="10"/>
  <c r="J31" i="10"/>
  <c r="I31" i="10"/>
  <c r="H31" i="10"/>
  <c r="L30" i="10"/>
  <c r="L29" i="10"/>
  <c r="L28" i="10"/>
  <c r="L27" i="10"/>
  <c r="L26" i="10"/>
  <c r="L25" i="10"/>
  <c r="L23" i="10"/>
  <c r="L22" i="10"/>
  <c r="L21" i="10"/>
  <c r="L20" i="10"/>
  <c r="L19" i="10"/>
  <c r="L31" i="7" l="1"/>
  <c r="L31" i="10"/>
  <c r="H31" i="7" l="1"/>
  <c r="L30" i="6" l="1"/>
  <c r="L29" i="6"/>
  <c r="L28" i="6"/>
  <c r="L27" i="6"/>
  <c r="L26" i="6"/>
  <c r="L25" i="6"/>
  <c r="L24" i="6"/>
  <c r="L23" i="6"/>
  <c r="L22" i="6"/>
  <c r="L21" i="6"/>
  <c r="L20" i="6"/>
  <c r="L19" i="6"/>
  <c r="K31" i="6"/>
  <c r="J31" i="6"/>
  <c r="I31" i="6"/>
  <c r="H31" i="6"/>
  <c r="G31" i="6"/>
  <c r="L31" i="6" l="1"/>
  <c r="K31" i="5"/>
  <c r="J31" i="5"/>
  <c r="I31" i="5"/>
  <c r="H31" i="5"/>
  <c r="L31" i="5" l="1"/>
</calcChain>
</file>

<file path=xl/sharedStrings.xml><?xml version="1.0" encoding="utf-8"?>
<sst xmlns="http://schemas.openxmlformats.org/spreadsheetml/2006/main" count="275" uniqueCount="97">
  <si>
    <t>【申込様式】</t>
    <rPh sb="1" eb="3">
      <t>モウシコミ</t>
    </rPh>
    <rPh sb="3" eb="5">
      <t>ヨウシキ</t>
    </rPh>
    <phoneticPr fontId="3"/>
  </si>
  <si>
    <t>講演希望</t>
    <rPh sb="0" eb="2">
      <t>コウエン</t>
    </rPh>
    <rPh sb="2" eb="4">
      <t>キボウ</t>
    </rPh>
    <phoneticPr fontId="3"/>
  </si>
  <si>
    <t>講演会
参加費</t>
    <rPh sb="0" eb="3">
      <t>コウエンカイ</t>
    </rPh>
    <rPh sb="4" eb="7">
      <t>サンカヒ</t>
    </rPh>
    <phoneticPr fontId="3"/>
  </si>
  <si>
    <t>所属機関名：</t>
    <rPh sb="0" eb="2">
      <t>ショゾク</t>
    </rPh>
    <rPh sb="2" eb="4">
      <t>キカン</t>
    </rPh>
    <rPh sb="4" eb="5">
      <t>メイ</t>
    </rPh>
    <phoneticPr fontId="3"/>
  </si>
  <si>
    <t>所在地：</t>
    <rPh sb="0" eb="2">
      <t>ショザイ</t>
    </rPh>
    <rPh sb="2" eb="3">
      <t>チ</t>
    </rPh>
    <phoneticPr fontId="3"/>
  </si>
  <si>
    <t>連絡者名（ふりがな）：</t>
    <rPh sb="0" eb="3">
      <t>レンラクシャ</t>
    </rPh>
    <rPh sb="3" eb="4">
      <t>メイ</t>
    </rPh>
    <phoneticPr fontId="3"/>
  </si>
  <si>
    <t>電話番号：</t>
    <rPh sb="0" eb="2">
      <t>デンワ</t>
    </rPh>
    <rPh sb="2" eb="4">
      <t>バンゴウ</t>
    </rPh>
    <phoneticPr fontId="3"/>
  </si>
  <si>
    <t>E-mailアドレス：</t>
    <phoneticPr fontId="3"/>
  </si>
  <si>
    <t>所　　　　　　属</t>
    <rPh sb="0" eb="1">
      <t>トコロ</t>
    </rPh>
    <rPh sb="7" eb="8">
      <t>ゾク</t>
    </rPh>
    <phoneticPr fontId="3"/>
  </si>
  <si>
    <t>氏　　　名</t>
    <rPh sb="0" eb="1">
      <t>シ</t>
    </rPh>
    <rPh sb="4" eb="5">
      <t>メイ</t>
    </rPh>
    <phoneticPr fontId="3"/>
  </si>
  <si>
    <t>昼　食</t>
    <rPh sb="0" eb="1">
      <t>ヒル</t>
    </rPh>
    <rPh sb="2" eb="3">
      <t>ショク</t>
    </rPh>
    <phoneticPr fontId="3"/>
  </si>
  <si>
    <t>情　報
交換会</t>
    <rPh sb="0" eb="1">
      <t>ジョウ</t>
    </rPh>
    <rPh sb="2" eb="3">
      <t>ホウ</t>
    </rPh>
    <rPh sb="4" eb="7">
      <t>コウカンカイ</t>
    </rPh>
    <phoneticPr fontId="3"/>
  </si>
  <si>
    <t>地　方
講習会</t>
    <rPh sb="0" eb="1">
      <t>チ</t>
    </rPh>
    <rPh sb="2" eb="3">
      <t>カタ</t>
    </rPh>
    <rPh sb="4" eb="7">
      <t>コウシュウカイ</t>
    </rPh>
    <phoneticPr fontId="3"/>
  </si>
  <si>
    <t>合　計</t>
    <rPh sb="0" eb="1">
      <t>ゴウ</t>
    </rPh>
    <rPh sb="2" eb="3">
      <t>ケイ</t>
    </rPh>
    <phoneticPr fontId="3"/>
  </si>
  <si>
    <t>備　　　考</t>
    <rPh sb="0" eb="1">
      <t>ソナエ</t>
    </rPh>
    <rPh sb="4" eb="5">
      <t>コウ</t>
    </rPh>
    <phoneticPr fontId="3"/>
  </si>
  <si>
    <t>○</t>
  </si>
  <si>
    <t>○</t>
    <phoneticPr fontId="3"/>
  </si>
  <si>
    <t>×</t>
  </si>
  <si>
    <t>×</t>
    <phoneticPr fontId="3"/>
  </si>
  <si>
    <t>　注1)　参加または昼食申込みの場合は○印、不参加または昼食不要の場合は×印をご記入下さい。</t>
    <rPh sb="1" eb="2">
      <t>チュウ</t>
    </rPh>
    <rPh sb="5" eb="7">
      <t>サンカ</t>
    </rPh>
    <rPh sb="10" eb="12">
      <t>チュウショク</t>
    </rPh>
    <rPh sb="12" eb="14">
      <t>モウシコミ</t>
    </rPh>
    <rPh sb="16" eb="18">
      <t>バアイ</t>
    </rPh>
    <rPh sb="20" eb="21">
      <t>シルシ</t>
    </rPh>
    <rPh sb="22" eb="25">
      <t>フサンカ</t>
    </rPh>
    <rPh sb="28" eb="30">
      <t>チュウショク</t>
    </rPh>
    <rPh sb="30" eb="32">
      <t>フヨウ</t>
    </rPh>
    <rPh sb="33" eb="35">
      <t>バアイ</t>
    </rPh>
    <rPh sb="37" eb="38">
      <t>シルシ</t>
    </rPh>
    <rPh sb="40" eb="42">
      <t>キニュウ</t>
    </rPh>
    <rPh sb="42" eb="43">
      <t>クダ</t>
    </rPh>
    <phoneticPr fontId="3"/>
  </si>
  <si>
    <t>(円)</t>
    <rPh sb="1" eb="2">
      <t>エン</t>
    </rPh>
    <phoneticPr fontId="3"/>
  </si>
  <si>
    <t>ふ　　り　　が　　な</t>
    <phoneticPr fontId="3"/>
  </si>
  <si>
    <t>◎</t>
    <phoneticPr fontId="3"/>
  </si>
  <si>
    <t>番　　号</t>
    <rPh sb="0" eb="1">
      <t>バン</t>
    </rPh>
    <rPh sb="3" eb="4">
      <t>ゴウ</t>
    </rPh>
    <phoneticPr fontId="3"/>
  </si>
  <si>
    <t>一般：1,000円</t>
    <rPh sb="0" eb="2">
      <t>イッパン</t>
    </rPh>
    <rPh sb="8" eb="9">
      <t>エン</t>
    </rPh>
    <phoneticPr fontId="3"/>
  </si>
  <si>
    <t>学生：1,000円</t>
    <rPh sb="0" eb="2">
      <t>ガクセイ</t>
    </rPh>
    <rPh sb="8" eb="9">
      <t>エン</t>
    </rPh>
    <phoneticPr fontId="3"/>
  </si>
  <si>
    <t>一般：5,000円</t>
    <rPh sb="0" eb="2">
      <t>イッパン</t>
    </rPh>
    <rPh sb="8" eb="9">
      <t>エン</t>
    </rPh>
    <phoneticPr fontId="3"/>
  </si>
  <si>
    <t>学生：5,000円</t>
    <rPh sb="0" eb="2">
      <t>ガクセイ</t>
    </rPh>
    <rPh sb="8" eb="9">
      <t>エン</t>
    </rPh>
    <phoneticPr fontId="3"/>
  </si>
  <si>
    <t>　注2)　講演者の方は講演希望に◎印をご記入下さい。</t>
    <rPh sb="1" eb="2">
      <t>チュウ</t>
    </rPh>
    <rPh sb="5" eb="8">
      <t>コウエンシャ</t>
    </rPh>
    <rPh sb="9" eb="10">
      <t>カタ</t>
    </rPh>
    <rPh sb="11" eb="13">
      <t>コウエン</t>
    </rPh>
    <rPh sb="13" eb="15">
      <t>キボウ</t>
    </rPh>
    <rPh sb="17" eb="18">
      <t>シルシ</t>
    </rPh>
    <rPh sb="20" eb="22">
      <t>キニュウ</t>
    </rPh>
    <rPh sb="22" eb="23">
      <t>クダ</t>
    </rPh>
    <phoneticPr fontId="3"/>
  </si>
  <si>
    <t>一般：2,000円</t>
    <rPh sb="0" eb="2">
      <t>イッパン</t>
    </rPh>
    <rPh sb="8" eb="9">
      <t>エン</t>
    </rPh>
    <phoneticPr fontId="3"/>
  </si>
  <si>
    <t>(〒　　　－　　　)</t>
    <phoneticPr fontId="3"/>
  </si>
  <si>
    <t>FAX番号：</t>
    <rPh sb="3" eb="5">
      <t>バンゴウ</t>
    </rPh>
    <phoneticPr fontId="3"/>
  </si>
  <si>
    <t>合計</t>
    <rPh sb="0" eb="2">
      <t>ゴウケイケイ</t>
    </rPh>
    <phoneticPr fontId="3"/>
  </si>
  <si>
    <t>第７１回農業農村工学会中国四国支部講演会ならびに第４０回地方講習会申込書</t>
    <rPh sb="0" eb="1">
      <t>ダイ</t>
    </rPh>
    <rPh sb="3" eb="4">
      <t>カイ</t>
    </rPh>
    <rPh sb="4" eb="6">
      <t>ノウギョウ</t>
    </rPh>
    <rPh sb="6" eb="8">
      <t>ノウソン</t>
    </rPh>
    <rPh sb="8" eb="9">
      <t>コウ</t>
    </rPh>
    <rPh sb="9" eb="11">
      <t>ガッカイ</t>
    </rPh>
    <rPh sb="11" eb="13">
      <t>チュウゴク</t>
    </rPh>
    <rPh sb="13" eb="15">
      <t>シコク</t>
    </rPh>
    <rPh sb="15" eb="17">
      <t>シブ</t>
    </rPh>
    <rPh sb="17" eb="20">
      <t>コウエンカイ</t>
    </rPh>
    <rPh sb="24" eb="25">
      <t>ダイ</t>
    </rPh>
    <rPh sb="27" eb="28">
      <t>カイ</t>
    </rPh>
    <rPh sb="28" eb="30">
      <t>チホウ</t>
    </rPh>
    <rPh sb="30" eb="33">
      <t>コウシュウカイ</t>
    </rPh>
    <rPh sb="33" eb="36">
      <t>モウシコミショ</t>
    </rPh>
    <phoneticPr fontId="3"/>
  </si>
  <si>
    <t>　注3)　10月27日の講演会の昼食は、当日受付で配布する「弁当引換券」によりお渡しします。</t>
    <rPh sb="1" eb="2">
      <t>チュウ</t>
    </rPh>
    <rPh sb="7" eb="8">
      <t>ツキ</t>
    </rPh>
    <rPh sb="10" eb="11">
      <t>ニチ</t>
    </rPh>
    <rPh sb="12" eb="15">
      <t>コウエンカイ</t>
    </rPh>
    <rPh sb="16" eb="18">
      <t>チュウショク</t>
    </rPh>
    <rPh sb="20" eb="22">
      <t>トウジツ</t>
    </rPh>
    <rPh sb="22" eb="24">
      <t>ウケツケ</t>
    </rPh>
    <rPh sb="25" eb="27">
      <t>ハイフ</t>
    </rPh>
    <rPh sb="30" eb="32">
      <t>ベントウ</t>
    </rPh>
    <rPh sb="32" eb="35">
      <t>ヒキカエケン</t>
    </rPh>
    <rPh sb="40" eb="41">
      <t>ワタ</t>
    </rPh>
    <phoneticPr fontId="3"/>
  </si>
  <si>
    <t>【10月27日】</t>
    <rPh sb="3" eb="4">
      <t>ツキ</t>
    </rPh>
    <rPh sb="6" eb="7">
      <t>ニチ</t>
    </rPh>
    <phoneticPr fontId="3"/>
  </si>
  <si>
    <t>【28日】</t>
    <rPh sb="3" eb="4">
      <t>ニチ</t>
    </rPh>
    <phoneticPr fontId="3"/>
  </si>
  <si>
    <t>区　　分</t>
    <rPh sb="0" eb="1">
      <t>ク</t>
    </rPh>
    <rPh sb="3" eb="4">
      <t>ブン</t>
    </rPh>
    <phoneticPr fontId="3"/>
  </si>
  <si>
    <t>一般</t>
    <rPh sb="0" eb="2">
      <t>イッパン</t>
    </rPh>
    <phoneticPr fontId="3"/>
  </si>
  <si>
    <t>学生</t>
    <rPh sb="0" eb="2">
      <t>ガクセイ</t>
    </rPh>
    <phoneticPr fontId="3"/>
  </si>
  <si>
    <t>　注1)　区分欄には「一般」，「学生」をご記入ください。</t>
    <rPh sb="1" eb="2">
      <t>チュウ</t>
    </rPh>
    <rPh sb="5" eb="7">
      <t>クブン</t>
    </rPh>
    <rPh sb="7" eb="8">
      <t>ラン</t>
    </rPh>
    <rPh sb="11" eb="13">
      <t>イッパン</t>
    </rPh>
    <rPh sb="16" eb="18">
      <t>ガクセイ</t>
    </rPh>
    <rPh sb="21" eb="23">
      <t>キニュウ</t>
    </rPh>
    <phoneticPr fontId="3"/>
  </si>
  <si>
    <t>学生：無料</t>
    <rPh sb="0" eb="2">
      <t>ガクセイ</t>
    </rPh>
    <rPh sb="3" eb="5">
      <t>ムリョウ</t>
    </rPh>
    <phoneticPr fontId="3"/>
  </si>
  <si>
    <t>一般：6,000円</t>
    <rPh sb="0" eb="2">
      <t>イッパン</t>
    </rPh>
    <rPh sb="8" eb="9">
      <t>エン</t>
    </rPh>
    <phoneticPr fontId="3"/>
  </si>
  <si>
    <t>【10月12日(木)】</t>
    <rPh sb="3" eb="4">
      <t>ツキ</t>
    </rPh>
    <rPh sb="6" eb="7">
      <t>ニチ</t>
    </rPh>
    <rPh sb="8" eb="9">
      <t>キ</t>
    </rPh>
    <phoneticPr fontId="3"/>
  </si>
  <si>
    <t>【13日(金)】</t>
    <rPh sb="3" eb="4">
      <t>ニチ</t>
    </rPh>
    <rPh sb="5" eb="6">
      <t>キン</t>
    </rPh>
    <phoneticPr fontId="3"/>
  </si>
  <si>
    <t>　注4)　昼食・宿泊の斡旋・手配等は行いませんので、各自でのご対応をお願いいたします。</t>
    <rPh sb="1" eb="2">
      <t>チュウ</t>
    </rPh>
    <phoneticPr fontId="3"/>
  </si>
  <si>
    <t>　　　</t>
    <phoneticPr fontId="3"/>
  </si>
  <si>
    <t>第７８回農業農村工学会中国四国支部講演会ならびに第４７回地方講習会申込書</t>
    <rPh sb="0" eb="1">
      <t>ダイ</t>
    </rPh>
    <rPh sb="3" eb="4">
      <t>カイ</t>
    </rPh>
    <rPh sb="4" eb="6">
      <t>ノウギョウ</t>
    </rPh>
    <rPh sb="6" eb="8">
      <t>ノウソン</t>
    </rPh>
    <rPh sb="8" eb="9">
      <t>コウ</t>
    </rPh>
    <rPh sb="9" eb="11">
      <t>ガッカイ</t>
    </rPh>
    <rPh sb="11" eb="13">
      <t>チュウゴク</t>
    </rPh>
    <rPh sb="13" eb="15">
      <t>シコク</t>
    </rPh>
    <rPh sb="15" eb="17">
      <t>シブ</t>
    </rPh>
    <rPh sb="17" eb="20">
      <t>コウエンカイ</t>
    </rPh>
    <rPh sb="24" eb="25">
      <t>ダイ</t>
    </rPh>
    <rPh sb="27" eb="28">
      <t>カイ</t>
    </rPh>
    <rPh sb="28" eb="30">
      <t>チホウ</t>
    </rPh>
    <rPh sb="30" eb="33">
      <t>コウシュウカイ</t>
    </rPh>
    <rPh sb="33" eb="36">
      <t>モウシコミショ</t>
    </rPh>
    <phoneticPr fontId="3"/>
  </si>
  <si>
    <t>広島県農林水産局農業基盤課</t>
    <rPh sb="0" eb="2">
      <t>ヒロシマ</t>
    </rPh>
    <rPh sb="2" eb="3">
      <t>ケン</t>
    </rPh>
    <rPh sb="3" eb="5">
      <t>ノウリン</t>
    </rPh>
    <rPh sb="5" eb="7">
      <t>スイサン</t>
    </rPh>
    <rPh sb="7" eb="8">
      <t>キョク</t>
    </rPh>
    <rPh sb="8" eb="10">
      <t>ノウギョウ</t>
    </rPh>
    <rPh sb="10" eb="12">
      <t>キバン</t>
    </rPh>
    <rPh sb="12" eb="13">
      <t>カ</t>
    </rPh>
    <phoneticPr fontId="3"/>
  </si>
  <si>
    <t>(〒730－8511)広島県広島市中区基町１０－５２</t>
    <rPh sb="11" eb="14">
      <t>ヒロシマケン</t>
    </rPh>
    <rPh sb="14" eb="17">
      <t>ヒロシマシ</t>
    </rPh>
    <rPh sb="17" eb="19">
      <t>ナカク</t>
    </rPh>
    <rPh sb="19" eb="21">
      <t>モトマチ</t>
    </rPh>
    <phoneticPr fontId="3"/>
  </si>
  <si>
    <t>０８２－５１３－＊＊＊＊</t>
    <phoneticPr fontId="3"/>
  </si>
  <si>
    <t>０８２－２２３－＊＊＊＊</t>
    <phoneticPr fontId="3"/>
  </si>
  <si>
    <t>○○○○@pref.hiroshima.lg.jp</t>
    <phoneticPr fontId="3"/>
  </si>
  <si>
    <t>広島県農林水産局農業基盤課</t>
    <rPh sb="0" eb="3">
      <t>ヒロシマケン</t>
    </rPh>
    <rPh sb="3" eb="5">
      <t>ノウリン</t>
    </rPh>
    <rPh sb="5" eb="7">
      <t>スイサン</t>
    </rPh>
    <rPh sb="7" eb="8">
      <t>キョク</t>
    </rPh>
    <rPh sb="8" eb="10">
      <t>ノウギョウ</t>
    </rPh>
    <rPh sb="10" eb="13">
      <t>キバンカ</t>
    </rPh>
    <phoneticPr fontId="3"/>
  </si>
  <si>
    <t>広島県西部農林事務所農村整備課</t>
    <rPh sb="0" eb="3">
      <t>ヒロシマケン</t>
    </rPh>
    <rPh sb="3" eb="5">
      <t>セイブ</t>
    </rPh>
    <rPh sb="5" eb="7">
      <t>ノウリン</t>
    </rPh>
    <rPh sb="7" eb="10">
      <t>ジムショ</t>
    </rPh>
    <rPh sb="10" eb="12">
      <t>ノウソン</t>
    </rPh>
    <rPh sb="12" eb="14">
      <t>セイビ</t>
    </rPh>
    <rPh sb="14" eb="15">
      <t>カ</t>
    </rPh>
    <phoneticPr fontId="3"/>
  </si>
  <si>
    <t>広島　一郎　（ひろしま　いちろう）</t>
    <rPh sb="0" eb="2">
      <t>ヒロシマ</t>
    </rPh>
    <rPh sb="3" eb="5">
      <t>イチロウ</t>
    </rPh>
    <phoneticPr fontId="3"/>
  </si>
  <si>
    <t>広島　一郎</t>
    <rPh sb="0" eb="2">
      <t>ヒロシマ</t>
    </rPh>
    <rPh sb="3" eb="5">
      <t>イチロウ</t>
    </rPh>
    <phoneticPr fontId="3"/>
  </si>
  <si>
    <t>ひろしま　いちろう</t>
    <phoneticPr fontId="3"/>
  </si>
  <si>
    <t>―</t>
    <phoneticPr fontId="3"/>
  </si>
  <si>
    <t>情　報
交換会
【一般のみ】</t>
    <rPh sb="0" eb="1">
      <t>ジョウ</t>
    </rPh>
    <rPh sb="2" eb="3">
      <t>ホウ</t>
    </rPh>
    <rPh sb="4" eb="7">
      <t>コウカンカイ</t>
    </rPh>
    <rPh sb="9" eb="11">
      <t>イッパン</t>
    </rPh>
    <phoneticPr fontId="3"/>
  </si>
  <si>
    <t>広島　次郎</t>
    <rPh sb="0" eb="2">
      <t>ヒロシマ</t>
    </rPh>
    <rPh sb="3" eb="5">
      <t>ジロウ</t>
    </rPh>
    <phoneticPr fontId="3"/>
  </si>
  <si>
    <t>ひろしま　じろう</t>
    <phoneticPr fontId="3"/>
  </si>
  <si>
    <t>高知大学○○学部△△科</t>
    <rPh sb="0" eb="2">
      <t>コウチ</t>
    </rPh>
    <rPh sb="2" eb="4">
      <t>ダイガク</t>
    </rPh>
    <rPh sb="6" eb="8">
      <t>ガクブ</t>
    </rPh>
    <rPh sb="10" eb="11">
      <t>カ</t>
    </rPh>
    <phoneticPr fontId="3"/>
  </si>
  <si>
    <t>高知　次郎</t>
    <rPh sb="0" eb="2">
      <t>コウチ</t>
    </rPh>
    <rPh sb="3" eb="5">
      <t>ジロウ</t>
    </rPh>
    <phoneticPr fontId="3"/>
  </si>
  <si>
    <t>こうち　じろう</t>
    <phoneticPr fontId="3"/>
  </si>
  <si>
    <t>注意：情報交換会は一般のみ</t>
    <rPh sb="0" eb="2">
      <t>チュウイ</t>
    </rPh>
    <rPh sb="3" eb="5">
      <t>ジョウホウ</t>
    </rPh>
    <rPh sb="5" eb="7">
      <t>コウカン</t>
    </rPh>
    <rPh sb="7" eb="8">
      <t>カイ</t>
    </rPh>
    <rPh sb="9" eb="11">
      <t>イッパン</t>
    </rPh>
    <phoneticPr fontId="3"/>
  </si>
  <si>
    <t>　注3)　参加申込みの方は、○印、不参加の場合は×印をご記入下さい。※情報交換会は区分【一般】の方のみご記入ください。</t>
    <rPh sb="1" eb="2">
      <t>チュウ</t>
    </rPh>
    <rPh sb="5" eb="7">
      <t>サンカ</t>
    </rPh>
    <rPh sb="7" eb="9">
      <t>モウシコミ</t>
    </rPh>
    <rPh sb="11" eb="12">
      <t>カタ</t>
    </rPh>
    <rPh sb="15" eb="16">
      <t>シルシ</t>
    </rPh>
    <rPh sb="17" eb="20">
      <t>フサンカ</t>
    </rPh>
    <rPh sb="21" eb="23">
      <t>バアイ</t>
    </rPh>
    <rPh sb="25" eb="26">
      <t>シルシ</t>
    </rPh>
    <rPh sb="28" eb="30">
      <t>キニュウ</t>
    </rPh>
    <rPh sb="30" eb="31">
      <t>クダ</t>
    </rPh>
    <rPh sb="35" eb="37">
      <t>ジョウホウ</t>
    </rPh>
    <rPh sb="37" eb="39">
      <t>コウカン</t>
    </rPh>
    <rPh sb="39" eb="40">
      <t>カイ</t>
    </rPh>
    <rPh sb="41" eb="43">
      <t>クブン</t>
    </rPh>
    <rPh sb="44" eb="46">
      <t>イッパン</t>
    </rPh>
    <rPh sb="48" eb="49">
      <t>カタ</t>
    </rPh>
    <rPh sb="52" eb="54">
      <t>キニュウ</t>
    </rPh>
    <phoneticPr fontId="3"/>
  </si>
  <si>
    <t>　注2)　講演希望の方は、講演希望に◎印をご記入いただくとともに、講演会参加欄にも○印を入力してください。</t>
    <rPh sb="1" eb="2">
      <t>チュウ</t>
    </rPh>
    <rPh sb="5" eb="7">
      <t>コウエン</t>
    </rPh>
    <rPh sb="7" eb="9">
      <t>キボウ</t>
    </rPh>
    <rPh sb="10" eb="11">
      <t>カタ</t>
    </rPh>
    <rPh sb="13" eb="15">
      <t>コウエン</t>
    </rPh>
    <rPh sb="15" eb="17">
      <t>キボウ</t>
    </rPh>
    <rPh sb="19" eb="20">
      <t>シルシ</t>
    </rPh>
    <rPh sb="22" eb="24">
      <t>キニュウ</t>
    </rPh>
    <rPh sb="33" eb="35">
      <t>コウエン</t>
    </rPh>
    <rPh sb="35" eb="36">
      <t>カイ</t>
    </rPh>
    <rPh sb="36" eb="38">
      <t>サンカ</t>
    </rPh>
    <rPh sb="38" eb="39">
      <t>ラン</t>
    </rPh>
    <rPh sb="42" eb="43">
      <t>シルシ</t>
    </rPh>
    <rPh sb="44" eb="46">
      <t>ニュウリョク</t>
    </rPh>
    <phoneticPr fontId="3"/>
  </si>
  <si>
    <t>講演会</t>
    <rPh sb="0" eb="3">
      <t>コウエンカイ</t>
    </rPh>
    <phoneticPr fontId="3"/>
  </si>
  <si>
    <t>参加費
合　計</t>
    <rPh sb="0" eb="2">
      <t>サンカ</t>
    </rPh>
    <rPh sb="2" eb="3">
      <t>ヒ</t>
    </rPh>
    <rPh sb="5" eb="6">
      <t>ゴウ</t>
    </rPh>
    <rPh sb="7" eb="8">
      <t>ケイ</t>
    </rPh>
    <phoneticPr fontId="3"/>
  </si>
  <si>
    <t>　注5)　発表を行わない支部賞審査委員および代議委員会委員（共同発表者の場合を含む）については，講演会参加費は不要となりますが，参加申込は必要です。</t>
  </si>
  <si>
    <t>委員</t>
    <rPh sb="0" eb="2">
      <t>イイン</t>
    </rPh>
    <phoneticPr fontId="3"/>
  </si>
  <si>
    <t>　注2)　講演希望の方は，講演希望に◎印をご記入いただくとともに，講演会参加欄にも○印を入力してください。</t>
    <rPh sb="1" eb="2">
      <t>チュウ</t>
    </rPh>
    <rPh sb="5" eb="7">
      <t>コウエン</t>
    </rPh>
    <rPh sb="7" eb="9">
      <t>キボウ</t>
    </rPh>
    <rPh sb="10" eb="11">
      <t>カタ</t>
    </rPh>
    <rPh sb="13" eb="15">
      <t>コウエン</t>
    </rPh>
    <rPh sb="15" eb="17">
      <t>キボウ</t>
    </rPh>
    <rPh sb="19" eb="20">
      <t>シルシ</t>
    </rPh>
    <rPh sb="22" eb="24">
      <t>キニュウ</t>
    </rPh>
    <rPh sb="33" eb="35">
      <t>コウエン</t>
    </rPh>
    <rPh sb="35" eb="36">
      <t>カイ</t>
    </rPh>
    <rPh sb="36" eb="38">
      <t>サンカ</t>
    </rPh>
    <rPh sb="38" eb="39">
      <t>ラン</t>
    </rPh>
    <rPh sb="42" eb="43">
      <t>シルシ</t>
    </rPh>
    <rPh sb="44" eb="46">
      <t>ニュウリョク</t>
    </rPh>
    <phoneticPr fontId="3"/>
  </si>
  <si>
    <t>　注3)　参加申込みの方は，○印，不参加の場合は×印をご記入下さい</t>
    <rPh sb="1" eb="2">
      <t>チュウ</t>
    </rPh>
    <rPh sb="5" eb="7">
      <t>サンカ</t>
    </rPh>
    <rPh sb="7" eb="9">
      <t>モウシコミ</t>
    </rPh>
    <rPh sb="11" eb="12">
      <t>カタ</t>
    </rPh>
    <rPh sb="15" eb="16">
      <t>シルシ</t>
    </rPh>
    <rPh sb="17" eb="20">
      <t>フサンカ</t>
    </rPh>
    <rPh sb="21" eb="23">
      <t>バアイ</t>
    </rPh>
    <rPh sb="25" eb="26">
      <t>シルシ</t>
    </rPh>
    <rPh sb="28" eb="30">
      <t>キニュウ</t>
    </rPh>
    <rPh sb="30" eb="31">
      <t>クダ</t>
    </rPh>
    <phoneticPr fontId="3"/>
  </si>
  <si>
    <t>　注4)　昼食・宿泊の斡旋・手配等は行いませんので，各自でのご対応をお願いいたします。</t>
    <rPh sb="1" eb="2">
      <t>チュウ</t>
    </rPh>
    <phoneticPr fontId="3"/>
  </si>
  <si>
    <r>
      <t>　注1)　区分欄には「一般」，「学生」をご記入ください。</t>
    </r>
    <r>
      <rPr>
        <u/>
        <sz val="10"/>
        <color rgb="FFFF0000"/>
        <rFont val="BIZ UDPゴシック"/>
        <family val="3"/>
        <charset val="128"/>
      </rPr>
      <t>（※「支部賞審査委員」または「代議委員会委員」の方にあっては，「委員」とご記入ください。）</t>
    </r>
    <rPh sb="1" eb="2">
      <t>チュウ</t>
    </rPh>
    <rPh sb="5" eb="7">
      <t>クブン</t>
    </rPh>
    <rPh sb="7" eb="8">
      <t>ラン</t>
    </rPh>
    <rPh sb="11" eb="13">
      <t>イッパン</t>
    </rPh>
    <rPh sb="16" eb="18">
      <t>ガクセイ</t>
    </rPh>
    <rPh sb="21" eb="23">
      <t>キニュウ</t>
    </rPh>
    <rPh sb="52" eb="53">
      <t>カタ</t>
    </rPh>
    <rPh sb="60" eb="62">
      <t>イイン</t>
    </rPh>
    <rPh sb="65" eb="67">
      <t>キニュウ</t>
    </rPh>
    <phoneticPr fontId="3"/>
  </si>
  <si>
    <t>【10月29日(木)】</t>
    <phoneticPr fontId="3"/>
  </si>
  <si>
    <t>【10月30日(金)】</t>
    <phoneticPr fontId="3"/>
  </si>
  <si>
    <t>第81回農業農村工学会中国四国支部講演会ならびに第50回地方講習会申込書</t>
    <phoneticPr fontId="3"/>
  </si>
  <si>
    <t>一般：8,000円</t>
    <rPh sb="0" eb="2">
      <t>イッパン</t>
    </rPh>
    <rPh sb="8" eb="9">
      <t>エン</t>
    </rPh>
    <phoneticPr fontId="3"/>
  </si>
  <si>
    <t>学生：8,000円</t>
    <rPh sb="0" eb="2">
      <t>ガクセイ</t>
    </rPh>
    <rPh sb="8" eb="9">
      <t>エン</t>
    </rPh>
    <phoneticPr fontId="3"/>
  </si>
  <si>
    <t>徳島県農林水産部農山漁村振興課</t>
    <rPh sb="0" eb="3">
      <t>トクシマケン</t>
    </rPh>
    <rPh sb="3" eb="5">
      <t>ノウリン</t>
    </rPh>
    <rPh sb="5" eb="7">
      <t>スイサン</t>
    </rPh>
    <rPh sb="7" eb="8">
      <t>ブ</t>
    </rPh>
    <rPh sb="8" eb="12">
      <t>ノウサンギョソン</t>
    </rPh>
    <rPh sb="12" eb="15">
      <t>シンコウカ</t>
    </rPh>
    <phoneticPr fontId="3"/>
  </si>
  <si>
    <t>岡山大学○○学部△△科</t>
    <rPh sb="0" eb="2">
      <t>オカヤマ</t>
    </rPh>
    <rPh sb="2" eb="4">
      <t>ダイガク</t>
    </rPh>
    <rPh sb="6" eb="8">
      <t>ガクブ</t>
    </rPh>
    <rPh sb="10" eb="11">
      <t>カ</t>
    </rPh>
    <phoneticPr fontId="3"/>
  </si>
  <si>
    <t>徳島　太郎</t>
    <rPh sb="3" eb="5">
      <t>タロウ</t>
    </rPh>
    <phoneticPr fontId="3"/>
  </si>
  <si>
    <t>徳島　次郎</t>
    <rPh sb="3" eb="5">
      <t>ジロウ</t>
    </rPh>
    <phoneticPr fontId="3"/>
  </si>
  <si>
    <t>徳島　花子</t>
    <rPh sb="3" eb="5">
      <t>ハナコ</t>
    </rPh>
    <phoneticPr fontId="3"/>
  </si>
  <si>
    <t>徳島　三郎</t>
    <rPh sb="3" eb="5">
      <t>サブロウ</t>
    </rPh>
    <phoneticPr fontId="3"/>
  </si>
  <si>
    <t>徳島　四郎</t>
    <rPh sb="3" eb="5">
      <t>シロウ</t>
    </rPh>
    <phoneticPr fontId="3"/>
  </si>
  <si>
    <t>とくしま　たろう</t>
  </si>
  <si>
    <t>とくしま　じろう</t>
  </si>
  <si>
    <t>とくしま　はなこ</t>
  </si>
  <si>
    <t>とくしま　さぶろう</t>
  </si>
  <si>
    <t>とくしま　しろう</t>
  </si>
  <si>
    <t>(〒770－8570)徳島県徳島市万代町１丁目１番地</t>
    <phoneticPr fontId="3"/>
  </si>
  <si>
    <t>徳島　太郎（とくしま　たろう）</t>
    <rPh sb="0" eb="2">
      <t>トクシマ</t>
    </rPh>
    <phoneticPr fontId="3"/>
  </si>
  <si>
    <t>***-***-****</t>
    <phoneticPr fontId="3"/>
  </si>
  <si>
    <t>　注6)　参加者が複数の場合は、本申込書ごとに参加費を振り込んでください。</t>
    <rPh sb="5" eb="8">
      <t>サンカシャ</t>
    </rPh>
    <rPh sb="9" eb="11">
      <t>フクスウ</t>
    </rPh>
    <rPh sb="12" eb="14">
      <t>バアイ</t>
    </rPh>
    <rPh sb="16" eb="18">
      <t>ホンモウ</t>
    </rPh>
    <rPh sb="18" eb="19">
      <t>コ</t>
    </rPh>
    <rPh sb="19" eb="20">
      <t>ショ</t>
    </rPh>
    <rPh sb="23" eb="26">
      <t>サンカヒ</t>
    </rPh>
    <rPh sb="27" eb="28">
      <t>フ</t>
    </rPh>
    <rPh sb="29" eb="30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</si>
</sst>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2" fillId="0" borderId="0" xfId="2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2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2" fillId="2" borderId="4" xfId="2" applyNumberFormat="1" applyFont="1" applyFill="1" applyBorder="1" applyAlignment="1">
      <alignment horizontal="center" vertical="center" wrapText="1"/>
    </xf>
    <xf numFmtId="176" fontId="2" fillId="2" borderId="5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2" applyNumberFormat="1" applyFont="1">
      <alignment vertical="center"/>
    </xf>
    <xf numFmtId="0" fontId="10" fillId="0" borderId="2" xfId="0" applyFont="1" applyBorder="1" applyAlignment="1">
      <alignment horizontal="distributed" vertical="center" indent="1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1" xfId="0" applyFont="1" applyBorder="1" applyAlignment="1">
      <alignment horizontal="center" vertical="center"/>
    </xf>
    <xf numFmtId="176" fontId="10" fillId="2" borderId="5" xfId="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0" fillId="2" borderId="4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176" fontId="10" fillId="2" borderId="1" xfId="2" applyNumberFormat="1" applyFont="1" applyFill="1" applyBorder="1">
      <alignment vertical="center"/>
    </xf>
    <xf numFmtId="176" fontId="14" fillId="0" borderId="1" xfId="0" applyNumberFormat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6" fontId="10" fillId="2" borderId="1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2" fillId="0" borderId="3" xfId="1" applyFont="1" applyBorder="1" applyAlignment="1" applyProtection="1">
      <alignment vertical="center"/>
    </xf>
    <xf numFmtId="0" fontId="13" fillId="0" borderId="3" xfId="0" applyFont="1" applyBorder="1">
      <alignment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2" borderId="7" xfId="2" applyNumberFormat="1" applyFont="1" applyFill="1" applyBorder="1" applyAlignment="1">
      <alignment horizontal="center" vertical="center" wrapText="1"/>
    </xf>
    <xf numFmtId="176" fontId="10" fillId="2" borderId="5" xfId="2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49" fontId="6" fillId="0" borderId="3" xfId="1" applyNumberFormat="1" applyBorder="1" applyAlignment="1" applyProtection="1">
      <alignment vertical="center"/>
    </xf>
    <xf numFmtId="49" fontId="10" fillId="0" borderId="3" xfId="0" applyNumberFormat="1" applyFont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2" borderId="7" xfId="2" applyNumberFormat="1" applyFont="1" applyFill="1" applyBorder="1" applyAlignment="1">
      <alignment horizontal="center" vertical="center" wrapText="1"/>
    </xf>
    <xf numFmtId="176" fontId="2" fillId="2" borderId="5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vertical="center"/>
    </xf>
    <xf numFmtId="0" fontId="8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449794</xdr:colOff>
      <xdr:row>0</xdr:row>
      <xdr:rowOff>58208</xdr:rowOff>
    </xdr:from>
    <xdr:ext cx="72327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94044" y="259291"/>
          <a:ext cx="723275" cy="325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56030</xdr:colOff>
      <xdr:row>0</xdr:row>
      <xdr:rowOff>58208</xdr:rowOff>
    </xdr:from>
    <xdr:ext cx="111704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38648" y="58208"/>
          <a:ext cx="1117040" cy="325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表示確認用</a:t>
          </a:r>
          <a:endParaRPr kumimoji="1" lang="en-US" altLang="ja-JP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C2:R38"/>
  <sheetViews>
    <sheetView tabSelected="1" view="pageBreakPreview" topLeftCell="A4" zoomScale="85" zoomScaleNormal="85" zoomScaleSheetLayoutView="85" workbookViewId="0">
      <selection activeCell="Q19" sqref="Q19"/>
    </sheetView>
  </sheetViews>
  <sheetFormatPr defaultColWidth="9" defaultRowHeight="15.95" customHeight="1" x14ac:dyDescent="0.15"/>
  <cols>
    <col min="1" max="2" width="1.625" style="23" customWidth="1"/>
    <col min="3" max="3" width="5.75" style="22" customWidth="1"/>
    <col min="4" max="4" width="7.375" style="22" customWidth="1"/>
    <col min="5" max="5" width="30.625" style="23" customWidth="1"/>
    <col min="6" max="6" width="16.625" style="23" customWidth="1"/>
    <col min="7" max="7" width="24.625" style="23" customWidth="1"/>
    <col min="8" max="8" width="10.625" style="23" customWidth="1"/>
    <col min="9" max="11" width="14.75" style="23" customWidth="1"/>
    <col min="12" max="12" width="10.625" style="24" customWidth="1"/>
    <col min="13" max="13" width="22.25" style="23" customWidth="1"/>
    <col min="14" max="16384" width="9" style="23"/>
  </cols>
  <sheetData>
    <row r="2" spans="3:18" ht="15.95" customHeight="1" x14ac:dyDescent="0.15">
      <c r="E2" s="23" t="s">
        <v>0</v>
      </c>
    </row>
    <row r="3" spans="3:18" ht="15.95" customHeight="1" x14ac:dyDescent="0.15">
      <c r="E3" s="44" t="s">
        <v>78</v>
      </c>
      <c r="F3" s="44"/>
      <c r="G3" s="44"/>
      <c r="H3" s="44"/>
      <c r="I3" s="44"/>
      <c r="J3" s="44"/>
      <c r="K3" s="44"/>
      <c r="L3" s="44"/>
      <c r="M3" s="44"/>
    </row>
    <row r="4" spans="3:18" ht="5.0999999999999996" customHeight="1" x14ac:dyDescent="0.15"/>
    <row r="5" spans="3:18" ht="18" customHeight="1" x14ac:dyDescent="0.15">
      <c r="E5" s="25" t="s">
        <v>3</v>
      </c>
      <c r="F5" s="45"/>
      <c r="G5" s="45"/>
      <c r="H5" s="45"/>
      <c r="O5" s="22"/>
    </row>
    <row r="6" spans="3:18" ht="18" customHeight="1" x14ac:dyDescent="0.15">
      <c r="E6" s="27" t="s">
        <v>4</v>
      </c>
      <c r="F6" s="43"/>
      <c r="G6" s="43"/>
      <c r="H6" s="43"/>
      <c r="O6" s="22" t="s">
        <v>16</v>
      </c>
      <c r="P6" s="22" t="s">
        <v>22</v>
      </c>
      <c r="Q6" s="23" t="s">
        <v>38</v>
      </c>
    </row>
    <row r="7" spans="3:18" ht="18" customHeight="1" x14ac:dyDescent="0.15">
      <c r="E7" s="27" t="s">
        <v>5</v>
      </c>
      <c r="F7" s="43"/>
      <c r="G7" s="43"/>
      <c r="H7" s="43"/>
      <c r="O7" s="22" t="s">
        <v>18</v>
      </c>
      <c r="Q7" s="23" t="s">
        <v>39</v>
      </c>
    </row>
    <row r="8" spans="3:18" ht="18" customHeight="1" x14ac:dyDescent="0.15">
      <c r="E8" s="27" t="s">
        <v>6</v>
      </c>
      <c r="F8" s="43"/>
      <c r="G8" s="43"/>
      <c r="H8" s="43"/>
      <c r="O8" s="22"/>
      <c r="Q8" s="23" t="s">
        <v>71</v>
      </c>
    </row>
    <row r="9" spans="3:18" ht="18" customHeight="1" x14ac:dyDescent="0.15">
      <c r="E9" s="27" t="s">
        <v>31</v>
      </c>
      <c r="F9" s="43"/>
      <c r="G9" s="43"/>
      <c r="H9" s="43"/>
    </row>
    <row r="10" spans="3:18" ht="18" customHeight="1" x14ac:dyDescent="0.15">
      <c r="E10" s="27" t="s">
        <v>7</v>
      </c>
      <c r="F10" s="46"/>
      <c r="G10" s="47"/>
      <c r="H10" s="47"/>
    </row>
    <row r="11" spans="3:18" ht="5.0999999999999996" customHeight="1" x14ac:dyDescent="0.15">
      <c r="E11" s="28"/>
      <c r="F11" s="26"/>
      <c r="G11" s="26"/>
      <c r="H11" s="26"/>
    </row>
    <row r="12" spans="3:18" ht="15.95" customHeight="1" x14ac:dyDescent="0.15">
      <c r="C12" s="48" t="s">
        <v>23</v>
      </c>
      <c r="D12" s="48" t="s">
        <v>37</v>
      </c>
      <c r="E12" s="51" t="s">
        <v>8</v>
      </c>
      <c r="F12" s="54" t="s">
        <v>9</v>
      </c>
      <c r="G12" s="54" t="s">
        <v>21</v>
      </c>
      <c r="H12" s="54" t="s">
        <v>1</v>
      </c>
      <c r="I12" s="59" t="s">
        <v>76</v>
      </c>
      <c r="J12" s="60"/>
      <c r="K12" s="29" t="s">
        <v>77</v>
      </c>
      <c r="L12" s="55" t="s">
        <v>69</v>
      </c>
      <c r="M12" s="54" t="s">
        <v>14</v>
      </c>
    </row>
    <row r="13" spans="3:18" ht="15.95" customHeight="1" x14ac:dyDescent="0.15">
      <c r="C13" s="49"/>
      <c r="D13" s="49"/>
      <c r="E13" s="52"/>
      <c r="F13" s="54"/>
      <c r="G13" s="54"/>
      <c r="H13" s="54"/>
      <c r="I13" s="57" t="s">
        <v>68</v>
      </c>
      <c r="J13" s="57" t="s">
        <v>11</v>
      </c>
      <c r="K13" s="57" t="s">
        <v>12</v>
      </c>
      <c r="L13" s="56"/>
      <c r="M13" s="54"/>
    </row>
    <row r="14" spans="3:18" ht="15.95" customHeight="1" x14ac:dyDescent="0.15">
      <c r="C14" s="49"/>
      <c r="D14" s="49"/>
      <c r="E14" s="52"/>
      <c r="F14" s="54"/>
      <c r="G14" s="54"/>
      <c r="H14" s="54"/>
      <c r="I14" s="58"/>
      <c r="J14" s="58"/>
      <c r="K14" s="58"/>
      <c r="L14" s="56"/>
      <c r="M14" s="54"/>
    </row>
    <row r="15" spans="3:18" ht="15.95" customHeight="1" x14ac:dyDescent="0.15">
      <c r="C15" s="49"/>
      <c r="D15" s="49"/>
      <c r="E15" s="52"/>
      <c r="F15" s="54"/>
      <c r="G15" s="54"/>
      <c r="H15" s="54"/>
      <c r="I15" s="58"/>
      <c r="J15" s="58"/>
      <c r="K15" s="58"/>
      <c r="L15" s="56"/>
      <c r="M15" s="54"/>
    </row>
    <row r="16" spans="3:18" ht="15.95" customHeight="1" x14ac:dyDescent="0.15">
      <c r="C16" s="49"/>
      <c r="D16" s="49"/>
      <c r="E16" s="52"/>
      <c r="F16" s="54"/>
      <c r="G16" s="54"/>
      <c r="H16" s="54"/>
      <c r="I16" s="58"/>
      <c r="J16" s="58"/>
      <c r="K16" s="58"/>
      <c r="L16" s="56"/>
      <c r="M16" s="54"/>
      <c r="O16" s="23" t="s">
        <v>38</v>
      </c>
      <c r="P16" s="23">
        <v>2000</v>
      </c>
      <c r="Q16" s="23">
        <v>8000</v>
      </c>
      <c r="R16" s="23">
        <v>2000</v>
      </c>
    </row>
    <row r="17" spans="3:18" ht="15.95" customHeight="1" x14ac:dyDescent="0.15">
      <c r="C17" s="49"/>
      <c r="D17" s="49"/>
      <c r="E17" s="52"/>
      <c r="F17" s="54"/>
      <c r="G17" s="54"/>
      <c r="H17" s="54"/>
      <c r="I17" s="31" t="s">
        <v>29</v>
      </c>
      <c r="J17" s="31" t="s">
        <v>79</v>
      </c>
      <c r="K17" s="31" t="s">
        <v>29</v>
      </c>
      <c r="L17" s="30"/>
      <c r="M17" s="54"/>
      <c r="O17" s="23" t="s">
        <v>39</v>
      </c>
      <c r="P17" s="23">
        <v>0</v>
      </c>
      <c r="Q17" s="23">
        <v>8000</v>
      </c>
      <c r="R17" s="23">
        <v>0</v>
      </c>
    </row>
    <row r="18" spans="3:18" ht="15.95" customHeight="1" x14ac:dyDescent="0.15">
      <c r="C18" s="50"/>
      <c r="D18" s="50"/>
      <c r="E18" s="53"/>
      <c r="F18" s="54"/>
      <c r="G18" s="54"/>
      <c r="H18" s="54"/>
      <c r="I18" s="32" t="s">
        <v>41</v>
      </c>
      <c r="J18" s="31" t="s">
        <v>80</v>
      </c>
      <c r="K18" s="32" t="s">
        <v>41</v>
      </c>
      <c r="L18" s="33" t="s">
        <v>20</v>
      </c>
      <c r="M18" s="54"/>
      <c r="O18" s="23" t="s">
        <v>71</v>
      </c>
      <c r="P18" s="23">
        <v>0</v>
      </c>
      <c r="Q18" s="23">
        <v>8000</v>
      </c>
      <c r="R18" s="23">
        <v>2000</v>
      </c>
    </row>
    <row r="19" spans="3:18" ht="21.75" customHeight="1" x14ac:dyDescent="0.15">
      <c r="C19" s="29">
        <v>1</v>
      </c>
      <c r="D19" s="42"/>
      <c r="E19" s="34"/>
      <c r="F19" s="35"/>
      <c r="G19" s="26"/>
      <c r="H19" s="29"/>
      <c r="I19" s="29"/>
      <c r="J19" s="29"/>
      <c r="K19" s="29"/>
      <c r="L19" s="36">
        <f>SUM(P19:R19)</f>
        <v>0</v>
      </c>
      <c r="M19" s="37"/>
      <c r="P19" s="23">
        <f>IF(I19=$O$6,INDEX(P$16:P$18,MATCH($D19,$O$16:$O$18,0),1),0)</f>
        <v>0</v>
      </c>
      <c r="Q19" s="23">
        <f t="shared" ref="Q19:R30" si="0">IF(J19=$O$6,INDEX(Q$16:Q$18,MATCH($D19,$O$16:$O$18,0),1),0)</f>
        <v>0</v>
      </c>
      <c r="R19" s="23">
        <f t="shared" si="0"/>
        <v>0</v>
      </c>
    </row>
    <row r="20" spans="3:18" ht="21.75" customHeight="1" x14ac:dyDescent="0.15">
      <c r="C20" s="29">
        <v>2</v>
      </c>
      <c r="D20" s="42"/>
      <c r="E20" s="34"/>
      <c r="F20" s="35"/>
      <c r="G20" s="26"/>
      <c r="H20" s="29"/>
      <c r="I20" s="29"/>
      <c r="J20" s="29"/>
      <c r="K20" s="29"/>
      <c r="L20" s="36">
        <f t="shared" ref="L20:L30" si="1">SUM(P20:R20)</f>
        <v>0</v>
      </c>
      <c r="M20" s="37"/>
      <c r="P20" s="23">
        <f t="shared" ref="P20:P30" si="2">IF(I20=$O$6,INDEX(P$16:P$18,MATCH($D20,$O$16:$O$18,0),1),0)</f>
        <v>0</v>
      </c>
      <c r="Q20" s="23">
        <f t="shared" si="0"/>
        <v>0</v>
      </c>
      <c r="R20" s="23">
        <f t="shared" si="0"/>
        <v>0</v>
      </c>
    </row>
    <row r="21" spans="3:18" ht="21.75" customHeight="1" x14ac:dyDescent="0.15">
      <c r="C21" s="29">
        <v>3</v>
      </c>
      <c r="D21" s="42"/>
      <c r="E21" s="34"/>
      <c r="F21" s="35"/>
      <c r="G21" s="26"/>
      <c r="H21" s="29"/>
      <c r="I21" s="29"/>
      <c r="J21" s="29"/>
      <c r="K21" s="29"/>
      <c r="L21" s="36">
        <f t="shared" si="1"/>
        <v>0</v>
      </c>
      <c r="M21" s="37"/>
      <c r="P21" s="23">
        <f t="shared" si="2"/>
        <v>0</v>
      </c>
      <c r="Q21" s="23">
        <f t="shared" si="0"/>
        <v>0</v>
      </c>
      <c r="R21" s="23">
        <f t="shared" si="0"/>
        <v>0</v>
      </c>
    </row>
    <row r="22" spans="3:18" ht="21.75" customHeight="1" x14ac:dyDescent="0.15">
      <c r="C22" s="29">
        <v>4</v>
      </c>
      <c r="D22" s="42"/>
      <c r="E22" s="34"/>
      <c r="F22" s="35"/>
      <c r="G22" s="26"/>
      <c r="H22" s="29"/>
      <c r="I22" s="29"/>
      <c r="J22" s="29"/>
      <c r="K22" s="29"/>
      <c r="L22" s="36">
        <f t="shared" si="1"/>
        <v>0</v>
      </c>
      <c r="M22" s="37"/>
      <c r="P22" s="23">
        <f t="shared" si="2"/>
        <v>0</v>
      </c>
      <c r="Q22" s="23">
        <f t="shared" si="0"/>
        <v>0</v>
      </c>
      <c r="R22" s="23">
        <f t="shared" si="0"/>
        <v>0</v>
      </c>
    </row>
    <row r="23" spans="3:18" ht="21.75" customHeight="1" x14ac:dyDescent="0.15">
      <c r="C23" s="29">
        <v>5</v>
      </c>
      <c r="D23" s="42"/>
      <c r="E23" s="34"/>
      <c r="F23" s="35"/>
      <c r="G23" s="26"/>
      <c r="H23" s="29"/>
      <c r="I23" s="29"/>
      <c r="J23" s="29"/>
      <c r="K23" s="29"/>
      <c r="L23" s="36">
        <f t="shared" si="1"/>
        <v>0</v>
      </c>
      <c r="M23" s="37"/>
      <c r="P23" s="23">
        <f t="shared" si="2"/>
        <v>0</v>
      </c>
      <c r="Q23" s="23">
        <f t="shared" si="0"/>
        <v>0</v>
      </c>
      <c r="R23" s="23">
        <f t="shared" si="0"/>
        <v>0</v>
      </c>
    </row>
    <row r="24" spans="3:18" ht="21.75" customHeight="1" x14ac:dyDescent="0.15">
      <c r="C24" s="29">
        <v>6</v>
      </c>
      <c r="D24" s="42"/>
      <c r="E24" s="34"/>
      <c r="F24" s="35"/>
      <c r="G24" s="26"/>
      <c r="H24" s="29"/>
      <c r="I24" s="29"/>
      <c r="J24" s="29"/>
      <c r="K24" s="29"/>
      <c r="L24" s="36">
        <f t="shared" si="1"/>
        <v>0</v>
      </c>
      <c r="M24" s="37"/>
      <c r="P24" s="23">
        <f t="shared" si="2"/>
        <v>0</v>
      </c>
      <c r="Q24" s="23">
        <f t="shared" si="0"/>
        <v>0</v>
      </c>
      <c r="R24" s="23">
        <f t="shared" si="0"/>
        <v>0</v>
      </c>
    </row>
    <row r="25" spans="3:18" ht="21.75" customHeight="1" x14ac:dyDescent="0.15">
      <c r="C25" s="29">
        <v>7</v>
      </c>
      <c r="D25" s="42"/>
      <c r="E25" s="34"/>
      <c r="F25" s="35"/>
      <c r="G25" s="26"/>
      <c r="H25" s="29"/>
      <c r="I25" s="29"/>
      <c r="J25" s="29"/>
      <c r="K25" s="29"/>
      <c r="L25" s="36">
        <f t="shared" si="1"/>
        <v>0</v>
      </c>
      <c r="M25" s="37"/>
      <c r="P25" s="23">
        <f t="shared" si="2"/>
        <v>0</v>
      </c>
      <c r="Q25" s="23">
        <f t="shared" si="0"/>
        <v>0</v>
      </c>
      <c r="R25" s="23">
        <f t="shared" si="0"/>
        <v>0</v>
      </c>
    </row>
    <row r="26" spans="3:18" ht="21.75" customHeight="1" x14ac:dyDescent="0.15">
      <c r="C26" s="29">
        <v>8</v>
      </c>
      <c r="D26" s="42"/>
      <c r="E26" s="34"/>
      <c r="F26" s="29"/>
      <c r="G26" s="29"/>
      <c r="H26" s="29"/>
      <c r="I26" s="29"/>
      <c r="J26" s="29"/>
      <c r="K26" s="29"/>
      <c r="L26" s="36">
        <f t="shared" si="1"/>
        <v>0</v>
      </c>
      <c r="M26" s="37"/>
      <c r="P26" s="23">
        <f t="shared" si="2"/>
        <v>0</v>
      </c>
      <c r="Q26" s="23">
        <f t="shared" si="0"/>
        <v>0</v>
      </c>
      <c r="R26" s="23">
        <f t="shared" si="0"/>
        <v>0</v>
      </c>
    </row>
    <row r="27" spans="3:18" ht="21.75" customHeight="1" x14ac:dyDescent="0.15">
      <c r="C27" s="29">
        <v>9</v>
      </c>
      <c r="D27" s="42"/>
      <c r="E27" s="34"/>
      <c r="F27" s="29"/>
      <c r="G27" s="29"/>
      <c r="H27" s="29"/>
      <c r="I27" s="29"/>
      <c r="J27" s="29"/>
      <c r="K27" s="29"/>
      <c r="L27" s="36">
        <f t="shared" si="1"/>
        <v>0</v>
      </c>
      <c r="M27" s="37"/>
      <c r="P27" s="23">
        <f t="shared" si="2"/>
        <v>0</v>
      </c>
      <c r="Q27" s="23">
        <f t="shared" si="0"/>
        <v>0</v>
      </c>
      <c r="R27" s="23">
        <f t="shared" si="0"/>
        <v>0</v>
      </c>
    </row>
    <row r="28" spans="3:18" ht="21.75" customHeight="1" x14ac:dyDescent="0.15">
      <c r="C28" s="29">
        <v>10</v>
      </c>
      <c r="D28" s="42"/>
      <c r="E28" s="34"/>
      <c r="F28" s="29"/>
      <c r="G28" s="29"/>
      <c r="H28" s="29"/>
      <c r="I28" s="29"/>
      <c r="J28" s="29"/>
      <c r="K28" s="29"/>
      <c r="L28" s="36">
        <f t="shared" si="1"/>
        <v>0</v>
      </c>
      <c r="M28" s="37"/>
      <c r="P28" s="23">
        <f t="shared" si="2"/>
        <v>0</v>
      </c>
      <c r="Q28" s="23">
        <f t="shared" si="0"/>
        <v>0</v>
      </c>
      <c r="R28" s="23">
        <f t="shared" si="0"/>
        <v>0</v>
      </c>
    </row>
    <row r="29" spans="3:18" ht="21.75" customHeight="1" x14ac:dyDescent="0.15">
      <c r="C29" s="29">
        <v>11</v>
      </c>
      <c r="D29" s="42"/>
      <c r="E29" s="34"/>
      <c r="F29" s="29"/>
      <c r="G29" s="29"/>
      <c r="H29" s="29"/>
      <c r="I29" s="29"/>
      <c r="J29" s="29"/>
      <c r="K29" s="29"/>
      <c r="L29" s="36">
        <f t="shared" si="1"/>
        <v>0</v>
      </c>
      <c r="M29" s="37"/>
      <c r="P29" s="23">
        <f t="shared" si="2"/>
        <v>0</v>
      </c>
      <c r="Q29" s="23">
        <f t="shared" si="0"/>
        <v>0</v>
      </c>
      <c r="R29" s="23">
        <f t="shared" si="0"/>
        <v>0</v>
      </c>
    </row>
    <row r="30" spans="3:18" ht="21.75" customHeight="1" x14ac:dyDescent="0.15">
      <c r="C30" s="29">
        <v>12</v>
      </c>
      <c r="D30" s="42"/>
      <c r="E30" s="34"/>
      <c r="F30" s="29"/>
      <c r="G30" s="29"/>
      <c r="H30" s="29"/>
      <c r="I30" s="29"/>
      <c r="J30" s="29"/>
      <c r="K30" s="29"/>
      <c r="L30" s="36">
        <f t="shared" si="1"/>
        <v>0</v>
      </c>
      <c r="M30" s="37"/>
      <c r="P30" s="23">
        <f t="shared" si="2"/>
        <v>0</v>
      </c>
      <c r="Q30" s="23">
        <f t="shared" si="0"/>
        <v>0</v>
      </c>
      <c r="R30" s="23">
        <f t="shared" si="0"/>
        <v>0</v>
      </c>
    </row>
    <row r="31" spans="3:18" ht="21.75" customHeight="1" x14ac:dyDescent="0.15">
      <c r="C31" s="61" t="s">
        <v>32</v>
      </c>
      <c r="D31" s="62"/>
      <c r="E31" s="63"/>
      <c r="F31" s="38"/>
      <c r="G31" s="38"/>
      <c r="H31" s="38">
        <f>COUNTIF(H19:H30,"◎")</f>
        <v>0</v>
      </c>
      <c r="I31" s="38">
        <f>COUNTIF(I19:I30,"○")</f>
        <v>0</v>
      </c>
      <c r="J31" s="38">
        <f>COUNTIF(J19:J30,"○")</f>
        <v>0</v>
      </c>
      <c r="K31" s="38">
        <f>COUNTIF(K19:K30,"○")</f>
        <v>0</v>
      </c>
      <c r="L31" s="36">
        <f>SUM(L19:L30)</f>
        <v>0</v>
      </c>
      <c r="M31" s="40"/>
    </row>
    <row r="32" spans="3:18" ht="20.100000000000001" customHeight="1" x14ac:dyDescent="0.15">
      <c r="E32" s="64" t="s">
        <v>75</v>
      </c>
      <c r="F32" s="65"/>
      <c r="G32" s="65"/>
      <c r="H32" s="65"/>
      <c r="I32" s="65"/>
      <c r="J32" s="65"/>
      <c r="K32" s="65"/>
      <c r="L32" s="65"/>
      <c r="M32" s="65"/>
    </row>
    <row r="33" spans="5:13" ht="20.100000000000001" customHeight="1" x14ac:dyDescent="0.15">
      <c r="E33" s="66" t="s">
        <v>72</v>
      </c>
      <c r="F33" s="67"/>
      <c r="G33" s="67"/>
      <c r="H33" s="67"/>
      <c r="I33" s="67"/>
      <c r="J33" s="67"/>
      <c r="K33" s="67"/>
      <c r="L33" s="67"/>
      <c r="M33" s="67"/>
    </row>
    <row r="34" spans="5:13" ht="20.100000000000001" customHeight="1" x14ac:dyDescent="0.15">
      <c r="E34" s="66" t="s">
        <v>73</v>
      </c>
      <c r="F34" s="67"/>
      <c r="G34" s="67"/>
      <c r="H34" s="67"/>
      <c r="I34" s="67"/>
      <c r="J34" s="67"/>
      <c r="K34" s="67"/>
      <c r="L34" s="67"/>
      <c r="M34" s="67"/>
    </row>
    <row r="35" spans="5:13" ht="20.100000000000001" customHeight="1" x14ac:dyDescent="0.15">
      <c r="E35" s="66" t="s">
        <v>74</v>
      </c>
      <c r="F35" s="67"/>
      <c r="G35" s="67"/>
      <c r="H35" s="67"/>
      <c r="I35" s="67"/>
      <c r="J35" s="67"/>
      <c r="K35" s="67"/>
      <c r="L35" s="67"/>
      <c r="M35" s="67"/>
    </row>
    <row r="36" spans="5:13" ht="20.100000000000001" customHeight="1" x14ac:dyDescent="0.15">
      <c r="E36" s="41" t="s">
        <v>70</v>
      </c>
    </row>
    <row r="37" spans="5:13" ht="15.95" customHeight="1" x14ac:dyDescent="0.15">
      <c r="E37" s="41" t="s">
        <v>96</v>
      </c>
    </row>
    <row r="38" spans="5:13" ht="15.95" customHeight="1" x14ac:dyDescent="0.15">
      <c r="E38" s="23" t="s">
        <v>46</v>
      </c>
    </row>
  </sheetData>
  <mergeCells count="24">
    <mergeCell ref="C31:E31"/>
    <mergeCell ref="E32:M32"/>
    <mergeCell ref="E35:M35"/>
    <mergeCell ref="E34:M34"/>
    <mergeCell ref="E33:M33"/>
    <mergeCell ref="L12:L16"/>
    <mergeCell ref="M12:M18"/>
    <mergeCell ref="I13:I16"/>
    <mergeCell ref="J13:J16"/>
    <mergeCell ref="K13:K16"/>
    <mergeCell ref="I12:J12"/>
    <mergeCell ref="F10:H10"/>
    <mergeCell ref="C12:C18"/>
    <mergeCell ref="D12:D18"/>
    <mergeCell ref="E12:E18"/>
    <mergeCell ref="F12:F18"/>
    <mergeCell ref="G12:G18"/>
    <mergeCell ref="H12:H18"/>
    <mergeCell ref="F9:H9"/>
    <mergeCell ref="E3:M3"/>
    <mergeCell ref="F5:H5"/>
    <mergeCell ref="F6:H6"/>
    <mergeCell ref="F7:H7"/>
    <mergeCell ref="F8:H8"/>
  </mergeCells>
  <phoneticPr fontId="3"/>
  <dataValidations count="4">
    <dataValidation type="list" allowBlank="1" showInputMessage="1" showErrorMessage="1" sqref="H19:H30" xr:uid="{67ACBD36-A5E9-4B72-943D-958A61D32A53}">
      <formula1>$P$6:$P$7</formula1>
    </dataValidation>
    <dataValidation type="list" allowBlank="1" showInputMessage="1" showErrorMessage="1" errorTitle="○または×を選択して下さい。" sqref="I19:K30" xr:uid="{5449A39D-CDD0-4BC8-8DE2-F161406644DE}">
      <formula1>$O$6:$O$8</formula1>
    </dataValidation>
    <dataValidation type="list" allowBlank="1" showInputMessage="1" sqref="M19:M30" xr:uid="{0FCA539E-8C0E-4829-8609-40674BE70EF0}">
      <formula1>$Q$8:$Q$10</formula1>
    </dataValidation>
    <dataValidation type="list" allowBlank="1" showInputMessage="1" showErrorMessage="1" sqref="D19:D30" xr:uid="{8BD7D7D5-8BD4-46CB-9CBB-7C5D08E1FD50}">
      <formula1>$Q$6:$Q$10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R37"/>
  <sheetViews>
    <sheetView view="pageBreakPreview" zoomScale="85" zoomScaleNormal="85" zoomScaleSheetLayoutView="85" workbookViewId="0">
      <selection activeCell="F10" sqref="F10:H10"/>
    </sheetView>
  </sheetViews>
  <sheetFormatPr defaultColWidth="9" defaultRowHeight="15.95" customHeight="1" x14ac:dyDescent="0.15"/>
  <cols>
    <col min="1" max="2" width="1.625" style="23" customWidth="1"/>
    <col min="3" max="3" width="5.75" style="22" customWidth="1"/>
    <col min="4" max="4" width="7.375" style="22" customWidth="1"/>
    <col min="5" max="5" width="30.625" style="23" customWidth="1"/>
    <col min="6" max="6" width="16.625" style="23" customWidth="1"/>
    <col min="7" max="7" width="24.625" style="23" customWidth="1"/>
    <col min="8" max="8" width="10.625" style="23" customWidth="1"/>
    <col min="9" max="11" width="14.75" style="23" customWidth="1"/>
    <col min="12" max="12" width="10.625" style="24" customWidth="1"/>
    <col min="13" max="13" width="22.25" style="23" customWidth="1"/>
    <col min="14" max="16384" width="9" style="23"/>
  </cols>
  <sheetData>
    <row r="2" spans="3:18" ht="15.95" customHeight="1" x14ac:dyDescent="0.15">
      <c r="E2" s="23" t="s">
        <v>0</v>
      </c>
    </row>
    <row r="3" spans="3:18" ht="15.95" customHeight="1" x14ac:dyDescent="0.15">
      <c r="E3" s="44" t="s">
        <v>78</v>
      </c>
      <c r="F3" s="44"/>
      <c r="G3" s="44"/>
      <c r="H3" s="44"/>
      <c r="I3" s="44"/>
      <c r="J3" s="44"/>
      <c r="K3" s="44"/>
      <c r="L3" s="44"/>
      <c r="M3" s="44"/>
    </row>
    <row r="4" spans="3:18" ht="5.0999999999999996" customHeight="1" x14ac:dyDescent="0.15"/>
    <row r="5" spans="3:18" ht="18" customHeight="1" x14ac:dyDescent="0.15">
      <c r="E5" s="25" t="s">
        <v>3</v>
      </c>
      <c r="F5" s="45" t="s">
        <v>81</v>
      </c>
      <c r="G5" s="45"/>
      <c r="H5" s="45"/>
      <c r="O5" s="22"/>
    </row>
    <row r="6" spans="3:18" ht="18" customHeight="1" x14ac:dyDescent="0.15">
      <c r="E6" s="27" t="s">
        <v>4</v>
      </c>
      <c r="F6" s="43" t="s">
        <v>93</v>
      </c>
      <c r="G6" s="43"/>
      <c r="H6" s="43"/>
      <c r="O6" s="22" t="s">
        <v>16</v>
      </c>
      <c r="P6" s="22" t="s">
        <v>22</v>
      </c>
      <c r="Q6" s="23" t="s">
        <v>38</v>
      </c>
    </row>
    <row r="7" spans="3:18" ht="18" customHeight="1" x14ac:dyDescent="0.15">
      <c r="E7" s="27" t="s">
        <v>5</v>
      </c>
      <c r="F7" s="43" t="s">
        <v>94</v>
      </c>
      <c r="G7" s="43"/>
      <c r="H7" s="43"/>
      <c r="O7" s="22" t="s">
        <v>18</v>
      </c>
      <c r="Q7" s="23" t="s">
        <v>39</v>
      </c>
    </row>
    <row r="8" spans="3:18" ht="18" customHeight="1" x14ac:dyDescent="0.15">
      <c r="E8" s="27" t="s">
        <v>6</v>
      </c>
      <c r="F8" s="43" t="s">
        <v>95</v>
      </c>
      <c r="G8" s="43"/>
      <c r="H8" s="43"/>
      <c r="O8" s="22"/>
      <c r="Q8" s="23" t="s">
        <v>71</v>
      </c>
    </row>
    <row r="9" spans="3:18" ht="18" customHeight="1" x14ac:dyDescent="0.15">
      <c r="E9" s="27" t="s">
        <v>31</v>
      </c>
      <c r="F9" s="43" t="s">
        <v>95</v>
      </c>
      <c r="G9" s="43"/>
      <c r="H9" s="43"/>
    </row>
    <row r="10" spans="3:18" ht="18" customHeight="1" x14ac:dyDescent="0.15">
      <c r="E10" s="27" t="s">
        <v>7</v>
      </c>
      <c r="F10" s="68"/>
      <c r="G10" s="69"/>
      <c r="H10" s="69"/>
    </row>
    <row r="11" spans="3:18" ht="5.0999999999999996" customHeight="1" x14ac:dyDescent="0.15">
      <c r="E11" s="28"/>
      <c r="F11" s="26"/>
      <c r="G11" s="26"/>
      <c r="H11" s="26"/>
    </row>
    <row r="12" spans="3:18" ht="15.95" customHeight="1" x14ac:dyDescent="0.15">
      <c r="C12" s="48" t="s">
        <v>23</v>
      </c>
      <c r="D12" s="48" t="s">
        <v>37</v>
      </c>
      <c r="E12" s="51" t="s">
        <v>8</v>
      </c>
      <c r="F12" s="54" t="s">
        <v>9</v>
      </c>
      <c r="G12" s="54" t="s">
        <v>21</v>
      </c>
      <c r="H12" s="54" t="s">
        <v>1</v>
      </c>
      <c r="I12" s="59" t="s">
        <v>76</v>
      </c>
      <c r="J12" s="60"/>
      <c r="K12" s="29" t="s">
        <v>77</v>
      </c>
      <c r="L12" s="55" t="s">
        <v>69</v>
      </c>
      <c r="M12" s="54" t="s">
        <v>14</v>
      </c>
    </row>
    <row r="13" spans="3:18" ht="15.95" customHeight="1" x14ac:dyDescent="0.15">
      <c r="C13" s="49"/>
      <c r="D13" s="49"/>
      <c r="E13" s="52"/>
      <c r="F13" s="54"/>
      <c r="G13" s="54"/>
      <c r="H13" s="54"/>
      <c r="I13" s="57" t="s">
        <v>68</v>
      </c>
      <c r="J13" s="57" t="s">
        <v>11</v>
      </c>
      <c r="K13" s="57" t="s">
        <v>12</v>
      </c>
      <c r="L13" s="56"/>
      <c r="M13" s="54"/>
    </row>
    <row r="14" spans="3:18" ht="15.95" customHeight="1" x14ac:dyDescent="0.15">
      <c r="C14" s="49"/>
      <c r="D14" s="49"/>
      <c r="E14" s="52"/>
      <c r="F14" s="54"/>
      <c r="G14" s="54"/>
      <c r="H14" s="54"/>
      <c r="I14" s="58"/>
      <c r="J14" s="58"/>
      <c r="K14" s="58"/>
      <c r="L14" s="56"/>
      <c r="M14" s="54"/>
    </row>
    <row r="15" spans="3:18" ht="15.95" customHeight="1" x14ac:dyDescent="0.15">
      <c r="C15" s="49"/>
      <c r="D15" s="49"/>
      <c r="E15" s="52"/>
      <c r="F15" s="54"/>
      <c r="G15" s="54"/>
      <c r="H15" s="54"/>
      <c r="I15" s="58"/>
      <c r="J15" s="58"/>
      <c r="K15" s="58"/>
      <c r="L15" s="56"/>
      <c r="M15" s="54"/>
    </row>
    <row r="16" spans="3:18" ht="15.95" customHeight="1" x14ac:dyDescent="0.15">
      <c r="C16" s="49"/>
      <c r="D16" s="49"/>
      <c r="E16" s="52"/>
      <c r="F16" s="54"/>
      <c r="G16" s="54"/>
      <c r="H16" s="54"/>
      <c r="I16" s="58"/>
      <c r="J16" s="58"/>
      <c r="K16" s="58"/>
      <c r="L16" s="56"/>
      <c r="M16" s="54"/>
      <c r="O16" s="23" t="s">
        <v>38</v>
      </c>
      <c r="P16" s="23">
        <v>2000</v>
      </c>
      <c r="Q16" s="23">
        <v>8000</v>
      </c>
      <c r="R16" s="23">
        <v>2000</v>
      </c>
    </row>
    <row r="17" spans="3:18" ht="15.95" customHeight="1" x14ac:dyDescent="0.15">
      <c r="C17" s="49"/>
      <c r="D17" s="49"/>
      <c r="E17" s="52"/>
      <c r="F17" s="54"/>
      <c r="G17" s="54"/>
      <c r="H17" s="54"/>
      <c r="I17" s="31" t="s">
        <v>29</v>
      </c>
      <c r="J17" s="31" t="s">
        <v>79</v>
      </c>
      <c r="K17" s="31" t="s">
        <v>29</v>
      </c>
      <c r="L17" s="30"/>
      <c r="M17" s="54"/>
      <c r="O17" s="23" t="s">
        <v>39</v>
      </c>
      <c r="P17" s="23">
        <v>0</v>
      </c>
      <c r="Q17" s="23">
        <v>8000</v>
      </c>
      <c r="R17" s="23">
        <v>0</v>
      </c>
    </row>
    <row r="18" spans="3:18" ht="15.95" customHeight="1" x14ac:dyDescent="0.15">
      <c r="C18" s="50"/>
      <c r="D18" s="50"/>
      <c r="E18" s="53"/>
      <c r="F18" s="54"/>
      <c r="G18" s="54"/>
      <c r="H18" s="54"/>
      <c r="I18" s="32" t="s">
        <v>41</v>
      </c>
      <c r="J18" s="31" t="s">
        <v>80</v>
      </c>
      <c r="K18" s="32" t="s">
        <v>41</v>
      </c>
      <c r="L18" s="33" t="s">
        <v>20</v>
      </c>
      <c r="M18" s="54"/>
      <c r="O18" s="23" t="s">
        <v>71</v>
      </c>
      <c r="P18" s="23">
        <v>0</v>
      </c>
      <c r="Q18" s="23">
        <v>8000</v>
      </c>
      <c r="R18" s="23">
        <v>2000</v>
      </c>
    </row>
    <row r="19" spans="3:18" ht="21.75" customHeight="1" x14ac:dyDescent="0.15">
      <c r="C19" s="29">
        <v>1</v>
      </c>
      <c r="D19" s="42" t="s">
        <v>38</v>
      </c>
      <c r="E19" s="34" t="s">
        <v>81</v>
      </c>
      <c r="F19" s="35" t="s">
        <v>83</v>
      </c>
      <c r="G19" s="26" t="s">
        <v>88</v>
      </c>
      <c r="H19" s="29" t="s">
        <v>22</v>
      </c>
      <c r="I19" s="29" t="s">
        <v>16</v>
      </c>
      <c r="J19" s="29" t="s">
        <v>15</v>
      </c>
      <c r="K19" s="29" t="s">
        <v>15</v>
      </c>
      <c r="L19" s="36">
        <f>SUM(P19:R19)</f>
        <v>12000</v>
      </c>
      <c r="M19" s="37"/>
      <c r="P19" s="23">
        <f>IF(I19=$O$6,INDEX(P$16:P$18,MATCH($D19,$O$16:$O$18,0),1),0)</f>
        <v>2000</v>
      </c>
      <c r="Q19" s="23">
        <f t="shared" ref="Q19:R19" si="0">IF(J19=$O$6,INDEX(Q$16:Q$18,MATCH($D19,$O$16:$O$18,0),1),0)</f>
        <v>8000</v>
      </c>
      <c r="R19" s="23">
        <f t="shared" si="0"/>
        <v>2000</v>
      </c>
    </row>
    <row r="20" spans="3:18" ht="21.75" customHeight="1" x14ac:dyDescent="0.15">
      <c r="C20" s="29">
        <v>2</v>
      </c>
      <c r="D20" s="42" t="s">
        <v>38</v>
      </c>
      <c r="E20" s="34" t="s">
        <v>81</v>
      </c>
      <c r="F20" s="35" t="s">
        <v>84</v>
      </c>
      <c r="G20" s="26" t="s">
        <v>89</v>
      </c>
      <c r="H20" s="29"/>
      <c r="I20" s="29" t="s">
        <v>15</v>
      </c>
      <c r="J20" s="29" t="s">
        <v>17</v>
      </c>
      <c r="K20" s="29" t="s">
        <v>15</v>
      </c>
      <c r="L20" s="36">
        <f t="shared" ref="L20:L30" si="1">SUM(P20:R20)</f>
        <v>4000</v>
      </c>
      <c r="M20" s="37"/>
      <c r="P20" s="23">
        <f t="shared" ref="P20:P30" si="2">IF(I20=$O$6,INDEX(P$16:P$18,MATCH($D20,$O$16:$O$18,0),1),0)</f>
        <v>2000</v>
      </c>
      <c r="Q20" s="23">
        <f t="shared" ref="Q20:Q30" si="3">IF(J20=$O$6,INDEX(Q$16:Q$18,MATCH($D20,$O$16:$O$18,0),1),0)</f>
        <v>0</v>
      </c>
      <c r="R20" s="23">
        <f t="shared" ref="R20:R30" si="4">IF(K20=$O$6,INDEX(R$16:R$18,MATCH($D20,$O$16:$O$18,0),1),0)</f>
        <v>2000</v>
      </c>
    </row>
    <row r="21" spans="3:18" ht="21.75" customHeight="1" x14ac:dyDescent="0.15">
      <c r="C21" s="29">
        <v>3</v>
      </c>
      <c r="D21" s="42" t="s">
        <v>71</v>
      </c>
      <c r="E21" s="34" t="s">
        <v>81</v>
      </c>
      <c r="F21" s="35" t="s">
        <v>85</v>
      </c>
      <c r="G21" s="26" t="s">
        <v>90</v>
      </c>
      <c r="H21" s="29"/>
      <c r="I21" s="29" t="s">
        <v>15</v>
      </c>
      <c r="J21" s="29" t="s">
        <v>17</v>
      </c>
      <c r="K21" s="29" t="s">
        <v>17</v>
      </c>
      <c r="L21" s="36">
        <f t="shared" si="1"/>
        <v>0</v>
      </c>
      <c r="M21" s="37"/>
      <c r="P21" s="23">
        <f t="shared" si="2"/>
        <v>0</v>
      </c>
      <c r="Q21" s="23">
        <f t="shared" si="3"/>
        <v>0</v>
      </c>
      <c r="R21" s="23">
        <f t="shared" si="4"/>
        <v>0</v>
      </c>
    </row>
    <row r="22" spans="3:18" ht="21.75" customHeight="1" x14ac:dyDescent="0.15">
      <c r="C22" s="29">
        <v>4</v>
      </c>
      <c r="D22" s="42" t="s">
        <v>39</v>
      </c>
      <c r="E22" s="34" t="s">
        <v>82</v>
      </c>
      <c r="F22" s="35" t="s">
        <v>86</v>
      </c>
      <c r="G22" s="26" t="s">
        <v>91</v>
      </c>
      <c r="H22" s="29" t="s">
        <v>22</v>
      </c>
      <c r="I22" s="29" t="s">
        <v>16</v>
      </c>
      <c r="J22" s="29" t="s">
        <v>15</v>
      </c>
      <c r="K22" s="29" t="s">
        <v>15</v>
      </c>
      <c r="L22" s="36">
        <f t="shared" si="1"/>
        <v>8000</v>
      </c>
      <c r="M22" s="37"/>
      <c r="P22" s="23">
        <f t="shared" si="2"/>
        <v>0</v>
      </c>
      <c r="Q22" s="23">
        <f t="shared" si="3"/>
        <v>8000</v>
      </c>
      <c r="R22" s="23">
        <f t="shared" si="4"/>
        <v>0</v>
      </c>
    </row>
    <row r="23" spans="3:18" ht="21.75" customHeight="1" x14ac:dyDescent="0.15">
      <c r="C23" s="29">
        <v>5</v>
      </c>
      <c r="D23" s="42" t="s">
        <v>39</v>
      </c>
      <c r="E23" s="34" t="s">
        <v>82</v>
      </c>
      <c r="F23" s="35" t="s">
        <v>87</v>
      </c>
      <c r="G23" s="26" t="s">
        <v>92</v>
      </c>
      <c r="H23" s="29"/>
      <c r="I23" s="29" t="s">
        <v>15</v>
      </c>
      <c r="J23" s="29" t="s">
        <v>17</v>
      </c>
      <c r="K23" s="29" t="s">
        <v>15</v>
      </c>
      <c r="L23" s="36">
        <f t="shared" si="1"/>
        <v>0</v>
      </c>
      <c r="M23" s="37"/>
      <c r="P23" s="23">
        <f t="shared" si="2"/>
        <v>0</v>
      </c>
      <c r="Q23" s="23">
        <f t="shared" si="3"/>
        <v>0</v>
      </c>
      <c r="R23" s="23">
        <f t="shared" si="4"/>
        <v>0</v>
      </c>
    </row>
    <row r="24" spans="3:18" ht="21.75" customHeight="1" x14ac:dyDescent="0.15">
      <c r="C24" s="29">
        <v>6</v>
      </c>
      <c r="D24" s="42"/>
      <c r="E24" s="34"/>
      <c r="F24" s="35"/>
      <c r="G24" s="26"/>
      <c r="H24" s="29"/>
      <c r="I24" s="29"/>
      <c r="J24" s="29"/>
      <c r="K24" s="29"/>
      <c r="L24" s="36">
        <f t="shared" si="1"/>
        <v>0</v>
      </c>
      <c r="M24" s="37"/>
      <c r="P24" s="23">
        <f t="shared" si="2"/>
        <v>0</v>
      </c>
      <c r="Q24" s="23">
        <f t="shared" si="3"/>
        <v>0</v>
      </c>
      <c r="R24" s="23">
        <f t="shared" si="4"/>
        <v>0</v>
      </c>
    </row>
    <row r="25" spans="3:18" ht="21.75" customHeight="1" x14ac:dyDescent="0.15">
      <c r="C25" s="29">
        <v>7</v>
      </c>
      <c r="D25" s="42"/>
      <c r="E25" s="34"/>
      <c r="F25" s="35"/>
      <c r="G25" s="26"/>
      <c r="H25" s="29"/>
      <c r="I25" s="29"/>
      <c r="J25" s="29"/>
      <c r="K25" s="29"/>
      <c r="L25" s="36">
        <f t="shared" si="1"/>
        <v>0</v>
      </c>
      <c r="M25" s="37"/>
      <c r="P25" s="23">
        <f t="shared" si="2"/>
        <v>0</v>
      </c>
      <c r="Q25" s="23">
        <f t="shared" si="3"/>
        <v>0</v>
      </c>
      <c r="R25" s="23">
        <f t="shared" si="4"/>
        <v>0</v>
      </c>
    </row>
    <row r="26" spans="3:18" ht="21.75" customHeight="1" x14ac:dyDescent="0.15">
      <c r="C26" s="29">
        <v>8</v>
      </c>
      <c r="D26" s="42"/>
      <c r="E26" s="34"/>
      <c r="F26" s="29"/>
      <c r="G26" s="29"/>
      <c r="H26" s="29"/>
      <c r="I26" s="29"/>
      <c r="J26" s="29"/>
      <c r="K26" s="29"/>
      <c r="L26" s="36">
        <f t="shared" si="1"/>
        <v>0</v>
      </c>
      <c r="M26" s="37"/>
      <c r="P26" s="23">
        <f t="shared" si="2"/>
        <v>0</v>
      </c>
      <c r="Q26" s="23">
        <f t="shared" si="3"/>
        <v>0</v>
      </c>
      <c r="R26" s="23">
        <f t="shared" si="4"/>
        <v>0</v>
      </c>
    </row>
    <row r="27" spans="3:18" ht="21.75" customHeight="1" x14ac:dyDescent="0.15">
      <c r="C27" s="29">
        <v>9</v>
      </c>
      <c r="D27" s="42"/>
      <c r="E27" s="34"/>
      <c r="F27" s="29"/>
      <c r="G27" s="29"/>
      <c r="H27" s="29"/>
      <c r="I27" s="29"/>
      <c r="J27" s="29"/>
      <c r="K27" s="29"/>
      <c r="L27" s="36">
        <f t="shared" si="1"/>
        <v>0</v>
      </c>
      <c r="M27" s="37"/>
      <c r="P27" s="23">
        <f t="shared" si="2"/>
        <v>0</v>
      </c>
      <c r="Q27" s="23">
        <f t="shared" si="3"/>
        <v>0</v>
      </c>
      <c r="R27" s="23">
        <f t="shared" si="4"/>
        <v>0</v>
      </c>
    </row>
    <row r="28" spans="3:18" ht="21.75" customHeight="1" x14ac:dyDescent="0.15">
      <c r="C28" s="29">
        <v>10</v>
      </c>
      <c r="D28" s="42"/>
      <c r="E28" s="34"/>
      <c r="F28" s="29"/>
      <c r="G28" s="29"/>
      <c r="H28" s="29"/>
      <c r="I28" s="29"/>
      <c r="J28" s="29"/>
      <c r="K28" s="29"/>
      <c r="L28" s="36">
        <f t="shared" si="1"/>
        <v>0</v>
      </c>
      <c r="M28" s="37"/>
      <c r="P28" s="23">
        <f t="shared" si="2"/>
        <v>0</v>
      </c>
      <c r="Q28" s="23">
        <f t="shared" si="3"/>
        <v>0</v>
      </c>
      <c r="R28" s="23">
        <f t="shared" si="4"/>
        <v>0</v>
      </c>
    </row>
    <row r="29" spans="3:18" ht="21.75" customHeight="1" x14ac:dyDescent="0.15">
      <c r="C29" s="29">
        <v>11</v>
      </c>
      <c r="D29" s="42"/>
      <c r="E29" s="34"/>
      <c r="F29" s="29"/>
      <c r="G29" s="29"/>
      <c r="H29" s="29"/>
      <c r="I29" s="29"/>
      <c r="J29" s="29"/>
      <c r="K29" s="29"/>
      <c r="L29" s="36">
        <f t="shared" si="1"/>
        <v>0</v>
      </c>
      <c r="M29" s="37"/>
      <c r="P29" s="23">
        <f t="shared" si="2"/>
        <v>0</v>
      </c>
      <c r="Q29" s="23">
        <f t="shared" si="3"/>
        <v>0</v>
      </c>
      <c r="R29" s="23">
        <f t="shared" si="4"/>
        <v>0</v>
      </c>
    </row>
    <row r="30" spans="3:18" ht="21.75" customHeight="1" x14ac:dyDescent="0.15">
      <c r="C30" s="29">
        <v>12</v>
      </c>
      <c r="D30" s="42"/>
      <c r="E30" s="34"/>
      <c r="F30" s="29"/>
      <c r="G30" s="29"/>
      <c r="H30" s="29"/>
      <c r="I30" s="29"/>
      <c r="J30" s="29"/>
      <c r="K30" s="29"/>
      <c r="L30" s="36">
        <f t="shared" si="1"/>
        <v>0</v>
      </c>
      <c r="M30" s="37"/>
      <c r="P30" s="23">
        <f t="shared" si="2"/>
        <v>0</v>
      </c>
      <c r="Q30" s="23">
        <f t="shared" si="3"/>
        <v>0</v>
      </c>
      <c r="R30" s="23">
        <f t="shared" si="4"/>
        <v>0</v>
      </c>
    </row>
    <row r="31" spans="3:18" ht="21.75" customHeight="1" x14ac:dyDescent="0.15">
      <c r="C31" s="61" t="s">
        <v>32</v>
      </c>
      <c r="D31" s="62"/>
      <c r="E31" s="63"/>
      <c r="F31" s="38"/>
      <c r="G31" s="38"/>
      <c r="H31" s="38">
        <f>COUNTIF(H19:H30,"◎")</f>
        <v>2</v>
      </c>
      <c r="I31" s="38">
        <f>COUNTIF(I19:I30,"○")</f>
        <v>5</v>
      </c>
      <c r="J31" s="38">
        <f>COUNTIF(J19:J30,"○")</f>
        <v>2</v>
      </c>
      <c r="K31" s="38">
        <f>COUNTIF(K19:K30,"○")</f>
        <v>4</v>
      </c>
      <c r="L31" s="36">
        <f>SUM(L19:L30)</f>
        <v>24000</v>
      </c>
      <c r="M31" s="39"/>
    </row>
    <row r="32" spans="3:18" ht="20.100000000000001" customHeight="1" x14ac:dyDescent="0.15">
      <c r="E32" s="64" t="s">
        <v>75</v>
      </c>
      <c r="F32" s="65"/>
      <c r="G32" s="65"/>
      <c r="H32" s="65"/>
      <c r="I32" s="65"/>
      <c r="J32" s="65"/>
      <c r="K32" s="65"/>
      <c r="L32" s="65"/>
      <c r="M32" s="65"/>
    </row>
    <row r="33" spans="5:13" ht="20.100000000000001" customHeight="1" x14ac:dyDescent="0.15">
      <c r="E33" s="66" t="s">
        <v>72</v>
      </c>
      <c r="F33" s="67"/>
      <c r="G33" s="67"/>
      <c r="H33" s="67"/>
      <c r="I33" s="67"/>
      <c r="J33" s="67"/>
      <c r="K33" s="67"/>
      <c r="L33" s="67"/>
      <c r="M33" s="67"/>
    </row>
    <row r="34" spans="5:13" ht="20.100000000000001" customHeight="1" x14ac:dyDescent="0.15">
      <c r="E34" s="66" t="s">
        <v>73</v>
      </c>
      <c r="F34" s="67"/>
      <c r="G34" s="67"/>
      <c r="H34" s="67"/>
      <c r="I34" s="67"/>
      <c r="J34" s="67"/>
      <c r="K34" s="67"/>
      <c r="L34" s="67"/>
      <c r="M34" s="67"/>
    </row>
    <row r="35" spans="5:13" ht="20.100000000000001" customHeight="1" x14ac:dyDescent="0.15">
      <c r="E35" s="66" t="s">
        <v>74</v>
      </c>
      <c r="F35" s="67"/>
      <c r="G35" s="67"/>
      <c r="H35" s="67"/>
      <c r="I35" s="67"/>
      <c r="J35" s="67"/>
      <c r="K35" s="67"/>
      <c r="L35" s="67"/>
      <c r="M35" s="67"/>
    </row>
    <row r="36" spans="5:13" ht="20.100000000000001" customHeight="1" x14ac:dyDescent="0.15">
      <c r="E36" s="41" t="s">
        <v>70</v>
      </c>
    </row>
    <row r="37" spans="5:13" ht="15.95" customHeight="1" x14ac:dyDescent="0.15">
      <c r="E37" s="41" t="s">
        <v>96</v>
      </c>
    </row>
  </sheetData>
  <mergeCells count="24">
    <mergeCell ref="K13:K16"/>
    <mergeCell ref="C12:C18"/>
    <mergeCell ref="E12:E18"/>
    <mergeCell ref="F12:F18"/>
    <mergeCell ref="G12:G18"/>
    <mergeCell ref="H12:H18"/>
    <mergeCell ref="D12:D18"/>
    <mergeCell ref="I12:J12"/>
    <mergeCell ref="E33:M33"/>
    <mergeCell ref="E34:M34"/>
    <mergeCell ref="E35:M35"/>
    <mergeCell ref="E3:M3"/>
    <mergeCell ref="F5:H5"/>
    <mergeCell ref="F6:H6"/>
    <mergeCell ref="F7:H7"/>
    <mergeCell ref="F8:H8"/>
    <mergeCell ref="F9:H9"/>
    <mergeCell ref="F10:H10"/>
    <mergeCell ref="C31:E31"/>
    <mergeCell ref="L12:L16"/>
    <mergeCell ref="M12:M18"/>
    <mergeCell ref="I13:I16"/>
    <mergeCell ref="J13:J16"/>
    <mergeCell ref="E32:M32"/>
  </mergeCells>
  <phoneticPr fontId="3"/>
  <dataValidations count="4">
    <dataValidation type="list" allowBlank="1" showInputMessage="1" showErrorMessage="1" sqref="H19:H30" xr:uid="{00000000-0002-0000-0100-000000000000}">
      <formula1>$P$6:$P$7</formula1>
    </dataValidation>
    <dataValidation type="list" allowBlank="1" showInputMessage="1" showErrorMessage="1" sqref="D19:D30" xr:uid="{00000000-0002-0000-0100-000001000000}">
      <formula1>$Q$6:$Q$10</formula1>
    </dataValidation>
    <dataValidation type="list" allowBlank="1" showInputMessage="1" showErrorMessage="1" errorTitle="○または×を選択して下さい。" sqref="I19:K30" xr:uid="{00000000-0002-0000-0100-000002000000}">
      <formula1>$O$6:$O$8</formula1>
    </dataValidation>
    <dataValidation type="list" allowBlank="1" showInputMessage="1" sqref="M19:M30" xr:uid="{8E8A35EF-8C43-480E-A597-7BB8230A8B31}">
      <formula1>$Q$8:$Q$10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C2:R36"/>
  <sheetViews>
    <sheetView zoomScale="85" zoomScaleNormal="85" workbookViewId="0">
      <selection activeCell="F29" sqref="F29"/>
    </sheetView>
  </sheetViews>
  <sheetFormatPr defaultColWidth="9" defaultRowHeight="15.95" customHeight="1" x14ac:dyDescent="0.15"/>
  <cols>
    <col min="1" max="2" width="1.625" style="1" customWidth="1"/>
    <col min="3" max="3" width="2.625" style="2" customWidth="1"/>
    <col min="4" max="4" width="7.375" style="2" customWidth="1"/>
    <col min="5" max="5" width="30.625" style="1" customWidth="1"/>
    <col min="6" max="6" width="16.625" style="1" customWidth="1"/>
    <col min="7" max="7" width="24.625" style="1" customWidth="1"/>
    <col min="8" max="8" width="10.625" style="1" customWidth="1"/>
    <col min="9" max="11" width="13.125" style="1" bestFit="1" customWidth="1"/>
    <col min="12" max="12" width="10.625" style="11" customWidth="1"/>
    <col min="13" max="13" width="22.25" style="1" bestFit="1" customWidth="1"/>
    <col min="14" max="16384" width="9" style="1"/>
  </cols>
  <sheetData>
    <row r="2" spans="3:18" ht="15.95" customHeight="1" x14ac:dyDescent="0.15">
      <c r="E2" s="1" t="s">
        <v>0</v>
      </c>
    </row>
    <row r="3" spans="3:18" ht="15.95" customHeight="1" x14ac:dyDescent="0.15">
      <c r="E3" s="93" t="s">
        <v>47</v>
      </c>
      <c r="F3" s="93"/>
      <c r="G3" s="93"/>
      <c r="H3" s="93"/>
      <c r="I3" s="93"/>
      <c r="J3" s="93"/>
      <c r="K3" s="93"/>
      <c r="L3" s="93"/>
      <c r="M3" s="93"/>
    </row>
    <row r="4" spans="3:18" ht="5.0999999999999996" customHeight="1" x14ac:dyDescent="0.15"/>
    <row r="5" spans="3:18" ht="18" customHeight="1" x14ac:dyDescent="0.15">
      <c r="E5" s="6" t="s">
        <v>3</v>
      </c>
      <c r="F5" s="94" t="s">
        <v>48</v>
      </c>
      <c r="G5" s="94"/>
      <c r="H5" s="94"/>
      <c r="O5" s="2"/>
    </row>
    <row r="6" spans="3:18" ht="18" customHeight="1" x14ac:dyDescent="0.15">
      <c r="E6" s="7" t="s">
        <v>4</v>
      </c>
      <c r="F6" s="92" t="s">
        <v>49</v>
      </c>
      <c r="G6" s="92"/>
      <c r="H6" s="92"/>
      <c r="O6" s="2" t="s">
        <v>16</v>
      </c>
      <c r="P6" s="2" t="s">
        <v>22</v>
      </c>
      <c r="Q6" s="1" t="s">
        <v>38</v>
      </c>
    </row>
    <row r="7" spans="3:18" ht="18" customHeight="1" x14ac:dyDescent="0.15">
      <c r="E7" s="7" t="s">
        <v>5</v>
      </c>
      <c r="F7" s="92" t="s">
        <v>55</v>
      </c>
      <c r="G7" s="92"/>
      <c r="H7" s="92"/>
      <c r="O7" s="2" t="s">
        <v>18</v>
      </c>
      <c r="Q7" s="1" t="s">
        <v>39</v>
      </c>
      <c r="R7" s="1" t="s">
        <v>65</v>
      </c>
    </row>
    <row r="8" spans="3:18" ht="18" customHeight="1" x14ac:dyDescent="0.15">
      <c r="E8" s="7" t="s">
        <v>6</v>
      </c>
      <c r="F8" s="92" t="s">
        <v>50</v>
      </c>
      <c r="G8" s="92"/>
      <c r="H8" s="92"/>
      <c r="O8" s="2" t="s">
        <v>58</v>
      </c>
    </row>
    <row r="9" spans="3:18" ht="18" customHeight="1" x14ac:dyDescent="0.15">
      <c r="E9" s="7" t="s">
        <v>31</v>
      </c>
      <c r="F9" s="92" t="s">
        <v>51</v>
      </c>
      <c r="G9" s="92"/>
      <c r="H9" s="92"/>
    </row>
    <row r="10" spans="3:18" ht="18" customHeight="1" x14ac:dyDescent="0.15">
      <c r="E10" s="7" t="s">
        <v>7</v>
      </c>
      <c r="F10" s="84" t="s">
        <v>52</v>
      </c>
      <c r="G10" s="85"/>
      <c r="H10" s="85"/>
    </row>
    <row r="11" spans="3:18" ht="5.0999999999999996" customHeight="1" x14ac:dyDescent="0.15">
      <c r="E11" s="4"/>
      <c r="F11" s="5"/>
      <c r="G11" s="5"/>
      <c r="H11" s="5"/>
    </row>
    <row r="12" spans="3:18" ht="15.95" customHeight="1" x14ac:dyDescent="0.15">
      <c r="C12" s="86" t="s">
        <v>23</v>
      </c>
      <c r="D12" s="86" t="s">
        <v>37</v>
      </c>
      <c r="E12" s="89" t="s">
        <v>8</v>
      </c>
      <c r="F12" s="81" t="s">
        <v>9</v>
      </c>
      <c r="G12" s="81" t="s">
        <v>21</v>
      </c>
      <c r="H12" s="81" t="s">
        <v>1</v>
      </c>
      <c r="I12" s="77" t="s">
        <v>43</v>
      </c>
      <c r="J12" s="78"/>
      <c r="K12" s="3" t="s">
        <v>44</v>
      </c>
      <c r="L12" s="79" t="s">
        <v>13</v>
      </c>
      <c r="M12" s="81" t="s">
        <v>14</v>
      </c>
    </row>
    <row r="13" spans="3:18" ht="15.95" customHeight="1" x14ac:dyDescent="0.15">
      <c r="C13" s="87"/>
      <c r="D13" s="87"/>
      <c r="E13" s="90"/>
      <c r="F13" s="81"/>
      <c r="G13" s="81"/>
      <c r="H13" s="81"/>
      <c r="I13" s="82" t="s">
        <v>2</v>
      </c>
      <c r="J13" s="82" t="s">
        <v>59</v>
      </c>
      <c r="K13" s="82" t="s">
        <v>12</v>
      </c>
      <c r="L13" s="80"/>
      <c r="M13" s="81"/>
    </row>
    <row r="14" spans="3:18" ht="15.95" customHeight="1" x14ac:dyDescent="0.15">
      <c r="C14" s="87"/>
      <c r="D14" s="87"/>
      <c r="E14" s="90"/>
      <c r="F14" s="81"/>
      <c r="G14" s="81"/>
      <c r="H14" s="81"/>
      <c r="I14" s="83"/>
      <c r="J14" s="83"/>
      <c r="K14" s="83"/>
      <c r="L14" s="80"/>
      <c r="M14" s="81"/>
    </row>
    <row r="15" spans="3:18" ht="15.95" customHeight="1" x14ac:dyDescent="0.15">
      <c r="C15" s="87"/>
      <c r="D15" s="87"/>
      <c r="E15" s="90"/>
      <c r="F15" s="81"/>
      <c r="G15" s="81"/>
      <c r="H15" s="81"/>
      <c r="I15" s="83"/>
      <c r="J15" s="83"/>
      <c r="K15" s="83"/>
      <c r="L15" s="80"/>
      <c r="M15" s="81"/>
    </row>
    <row r="16" spans="3:18" ht="15.95" customHeight="1" x14ac:dyDescent="0.15">
      <c r="C16" s="87"/>
      <c r="D16" s="87"/>
      <c r="E16" s="90"/>
      <c r="F16" s="81"/>
      <c r="G16" s="81"/>
      <c r="H16" s="81"/>
      <c r="I16" s="83"/>
      <c r="J16" s="83"/>
      <c r="K16" s="83"/>
      <c r="L16" s="80"/>
      <c r="M16" s="81"/>
    </row>
    <row r="17" spans="3:13" ht="15.95" customHeight="1" x14ac:dyDescent="0.15">
      <c r="C17" s="87"/>
      <c r="D17" s="87"/>
      <c r="E17" s="90"/>
      <c r="F17" s="81"/>
      <c r="G17" s="81"/>
      <c r="H17" s="81"/>
      <c r="I17" s="17" t="s">
        <v>29</v>
      </c>
      <c r="J17" s="17" t="s">
        <v>42</v>
      </c>
      <c r="K17" s="17" t="s">
        <v>29</v>
      </c>
      <c r="L17" s="16"/>
      <c r="M17" s="81"/>
    </row>
    <row r="18" spans="3:13" ht="15.95" customHeight="1" x14ac:dyDescent="0.15">
      <c r="C18" s="88"/>
      <c r="D18" s="88"/>
      <c r="E18" s="91"/>
      <c r="F18" s="81"/>
      <c r="G18" s="81"/>
      <c r="H18" s="81"/>
      <c r="I18" s="8" t="s">
        <v>41</v>
      </c>
      <c r="J18" s="8" t="s">
        <v>58</v>
      </c>
      <c r="K18" s="8" t="s">
        <v>41</v>
      </c>
      <c r="L18" s="15" t="s">
        <v>20</v>
      </c>
      <c r="M18" s="81"/>
    </row>
    <row r="19" spans="3:13" ht="21.75" customHeight="1" x14ac:dyDescent="0.15">
      <c r="C19" s="3">
        <v>1</v>
      </c>
      <c r="D19" s="20" t="s">
        <v>38</v>
      </c>
      <c r="E19" s="19" t="s">
        <v>53</v>
      </c>
      <c r="F19" s="9" t="s">
        <v>56</v>
      </c>
      <c r="G19" s="18" t="s">
        <v>57</v>
      </c>
      <c r="H19" s="10" t="s">
        <v>22</v>
      </c>
      <c r="I19" s="10" t="s">
        <v>16</v>
      </c>
      <c r="J19" s="10" t="s">
        <v>15</v>
      </c>
      <c r="K19" s="10" t="s">
        <v>15</v>
      </c>
      <c r="L19" s="13">
        <f>IF(D19="学生",0,2000*COUNTIF(I19,"○")+6000*COUNTIF(J19,"○")+2000*COUNTIF(K19,"○"))</f>
        <v>10000</v>
      </c>
      <c r="M19" s="21" t="str">
        <f>IF(AND(D19="学生",J19="○"),$R$7,"")</f>
        <v/>
      </c>
    </row>
    <row r="20" spans="3:13" ht="21.75" customHeight="1" x14ac:dyDescent="0.15">
      <c r="C20" s="3">
        <v>2</v>
      </c>
      <c r="D20" s="20" t="s">
        <v>38</v>
      </c>
      <c r="E20" s="19" t="s">
        <v>54</v>
      </c>
      <c r="F20" s="9" t="s">
        <v>60</v>
      </c>
      <c r="G20" s="18" t="s">
        <v>61</v>
      </c>
      <c r="H20" s="10"/>
      <c r="I20" s="10" t="s">
        <v>15</v>
      </c>
      <c r="J20" s="10" t="s">
        <v>17</v>
      </c>
      <c r="K20" s="10" t="s">
        <v>15</v>
      </c>
      <c r="L20" s="13">
        <f t="shared" ref="L20:L30" si="0">IF(D20="学生",0,2000*COUNTIF(I20,"○")+6000*COUNTIF(J20,"○")+2000*COUNTIF(K20,"○"))</f>
        <v>4000</v>
      </c>
      <c r="M20" s="21" t="str">
        <f t="shared" ref="M20:M29" si="1">IF(AND(D20="学生",J20="○"),$R$7,"")</f>
        <v/>
      </c>
    </row>
    <row r="21" spans="3:13" ht="21.75" customHeight="1" x14ac:dyDescent="0.15">
      <c r="C21" s="3">
        <v>3</v>
      </c>
      <c r="D21" s="20" t="s">
        <v>38</v>
      </c>
      <c r="E21" s="19"/>
      <c r="F21" s="9"/>
      <c r="G21" s="18"/>
      <c r="H21" s="10"/>
      <c r="I21" s="10" t="s">
        <v>17</v>
      </c>
      <c r="J21" s="10" t="s">
        <v>15</v>
      </c>
      <c r="K21" s="10" t="s">
        <v>15</v>
      </c>
      <c r="L21" s="13">
        <f t="shared" si="0"/>
        <v>8000</v>
      </c>
      <c r="M21" s="21" t="str">
        <f t="shared" si="1"/>
        <v/>
      </c>
    </row>
    <row r="22" spans="3:13" ht="21.75" customHeight="1" x14ac:dyDescent="0.15">
      <c r="C22" s="3">
        <v>4</v>
      </c>
      <c r="D22" s="20" t="s">
        <v>38</v>
      </c>
      <c r="E22" s="19"/>
      <c r="F22" s="10"/>
      <c r="G22" s="10"/>
      <c r="H22" s="10"/>
      <c r="I22" s="10" t="s">
        <v>17</v>
      </c>
      <c r="J22" s="10" t="s">
        <v>17</v>
      </c>
      <c r="K22" s="10" t="s">
        <v>15</v>
      </c>
      <c r="L22" s="13">
        <f t="shared" si="0"/>
        <v>2000</v>
      </c>
      <c r="M22" s="21" t="str">
        <f t="shared" si="1"/>
        <v/>
      </c>
    </row>
    <row r="23" spans="3:13" ht="21.75" customHeight="1" x14ac:dyDescent="0.15">
      <c r="C23" s="3">
        <v>5</v>
      </c>
      <c r="D23" s="20" t="s">
        <v>38</v>
      </c>
      <c r="E23" s="19"/>
      <c r="F23" s="9"/>
      <c r="G23" s="18"/>
      <c r="H23" s="10"/>
      <c r="I23" s="10" t="s">
        <v>17</v>
      </c>
      <c r="J23" s="10" t="s">
        <v>17</v>
      </c>
      <c r="K23" s="10" t="s">
        <v>17</v>
      </c>
      <c r="L23" s="13">
        <f t="shared" si="0"/>
        <v>0</v>
      </c>
      <c r="M23" s="21" t="str">
        <f t="shared" si="1"/>
        <v/>
      </c>
    </row>
    <row r="24" spans="3:13" ht="21.75" customHeight="1" x14ac:dyDescent="0.15">
      <c r="C24" s="3">
        <v>6</v>
      </c>
      <c r="D24" s="20" t="s">
        <v>38</v>
      </c>
      <c r="E24" s="19"/>
      <c r="F24" s="9"/>
      <c r="G24" s="18"/>
      <c r="H24" s="10"/>
      <c r="I24" s="10" t="s">
        <v>17</v>
      </c>
      <c r="J24" s="10" t="s">
        <v>15</v>
      </c>
      <c r="K24" s="10" t="s">
        <v>17</v>
      </c>
      <c r="L24" s="13">
        <f t="shared" ref="L24" si="2">IF(D24="学生",0,2000*COUNTIF(I24,"○")+6000*COUNTIF(J24,"○")+2000*COUNTIF(K24,"○"))</f>
        <v>6000</v>
      </c>
      <c r="M24" s="21" t="str">
        <f t="shared" si="1"/>
        <v/>
      </c>
    </row>
    <row r="25" spans="3:13" ht="21.75" customHeight="1" x14ac:dyDescent="0.15">
      <c r="C25" s="3">
        <v>7</v>
      </c>
      <c r="D25" s="20" t="s">
        <v>39</v>
      </c>
      <c r="E25" s="19" t="s">
        <v>62</v>
      </c>
      <c r="F25" s="9" t="s">
        <v>63</v>
      </c>
      <c r="G25" s="18" t="s">
        <v>64</v>
      </c>
      <c r="H25" s="10" t="s">
        <v>22</v>
      </c>
      <c r="I25" s="10" t="s">
        <v>16</v>
      </c>
      <c r="J25" s="10" t="s">
        <v>15</v>
      </c>
      <c r="K25" s="10" t="s">
        <v>15</v>
      </c>
      <c r="L25" s="13">
        <f t="shared" si="0"/>
        <v>0</v>
      </c>
      <c r="M25" s="21" t="str">
        <f t="shared" si="1"/>
        <v>注意：情報交換会は一般のみ</v>
      </c>
    </row>
    <row r="26" spans="3:13" ht="21.75" customHeight="1" x14ac:dyDescent="0.15">
      <c r="C26" s="3">
        <v>8</v>
      </c>
      <c r="D26" s="20" t="s">
        <v>39</v>
      </c>
      <c r="E26" s="19"/>
      <c r="F26" s="10"/>
      <c r="G26" s="10"/>
      <c r="H26" s="10" t="s">
        <v>22</v>
      </c>
      <c r="I26" s="10" t="s">
        <v>15</v>
      </c>
      <c r="J26" s="10" t="s">
        <v>17</v>
      </c>
      <c r="K26" s="10" t="s">
        <v>15</v>
      </c>
      <c r="L26" s="13">
        <f t="shared" si="0"/>
        <v>0</v>
      </c>
      <c r="M26" s="21" t="str">
        <f t="shared" si="1"/>
        <v/>
      </c>
    </row>
    <row r="27" spans="3:13" ht="21.75" customHeight="1" x14ac:dyDescent="0.15">
      <c r="C27" s="3">
        <v>9</v>
      </c>
      <c r="D27" s="20" t="s">
        <v>39</v>
      </c>
      <c r="E27" s="19"/>
      <c r="F27" s="10"/>
      <c r="G27" s="10"/>
      <c r="H27" s="10"/>
      <c r="I27" s="10" t="s">
        <v>17</v>
      </c>
      <c r="J27" s="10" t="s">
        <v>15</v>
      </c>
      <c r="K27" s="10" t="s">
        <v>15</v>
      </c>
      <c r="L27" s="13">
        <f t="shared" si="0"/>
        <v>0</v>
      </c>
      <c r="M27" s="21" t="str">
        <f t="shared" si="1"/>
        <v>注意：情報交換会は一般のみ</v>
      </c>
    </row>
    <row r="28" spans="3:13" ht="21.75" customHeight="1" x14ac:dyDescent="0.15">
      <c r="C28" s="3">
        <v>10</v>
      </c>
      <c r="D28" s="20" t="s">
        <v>39</v>
      </c>
      <c r="E28" s="19"/>
      <c r="F28" s="10"/>
      <c r="G28" s="10"/>
      <c r="H28" s="10"/>
      <c r="I28" s="10" t="s">
        <v>17</v>
      </c>
      <c r="J28" s="10" t="s">
        <v>17</v>
      </c>
      <c r="K28" s="10" t="s">
        <v>15</v>
      </c>
      <c r="L28" s="13">
        <f t="shared" si="0"/>
        <v>0</v>
      </c>
      <c r="M28" s="21" t="str">
        <f t="shared" si="1"/>
        <v/>
      </c>
    </row>
    <row r="29" spans="3:13" ht="21.75" customHeight="1" x14ac:dyDescent="0.15">
      <c r="C29" s="3">
        <v>11</v>
      </c>
      <c r="D29" s="20" t="s">
        <v>39</v>
      </c>
      <c r="E29" s="19"/>
      <c r="F29" s="10"/>
      <c r="G29" s="10"/>
      <c r="H29" s="10"/>
      <c r="I29" s="10" t="s">
        <v>17</v>
      </c>
      <c r="J29" s="10" t="s">
        <v>17</v>
      </c>
      <c r="K29" s="10" t="s">
        <v>17</v>
      </c>
      <c r="L29" s="13">
        <f t="shared" si="0"/>
        <v>0</v>
      </c>
      <c r="M29" s="21" t="str">
        <f t="shared" si="1"/>
        <v/>
      </c>
    </row>
    <row r="30" spans="3:13" ht="21.75" customHeight="1" x14ac:dyDescent="0.15">
      <c r="C30" s="3">
        <v>12</v>
      </c>
      <c r="D30" s="20" t="s">
        <v>39</v>
      </c>
      <c r="E30" s="19"/>
      <c r="F30" s="10"/>
      <c r="G30" s="10"/>
      <c r="H30" s="10"/>
      <c r="I30" s="10" t="s">
        <v>17</v>
      </c>
      <c r="J30" s="10" t="s">
        <v>15</v>
      </c>
      <c r="K30" s="10" t="s">
        <v>17</v>
      </c>
      <c r="L30" s="13">
        <f t="shared" si="0"/>
        <v>0</v>
      </c>
      <c r="M30" s="21" t="str">
        <f>IF(AND(D30="学生",J30="○"),$R$7,"")</f>
        <v>注意：情報交換会は一般のみ</v>
      </c>
    </row>
    <row r="31" spans="3:13" ht="21.75" customHeight="1" x14ac:dyDescent="0.15">
      <c r="C31" s="70" t="s">
        <v>32</v>
      </c>
      <c r="D31" s="71"/>
      <c r="E31" s="72"/>
      <c r="F31" s="12"/>
      <c r="G31" s="12"/>
      <c r="H31" s="12">
        <f>COUNTIF(H19:H30,"◎")</f>
        <v>3</v>
      </c>
      <c r="I31" s="12">
        <f>COUNTIF(I19:I30,"○")</f>
        <v>4</v>
      </c>
      <c r="J31" s="12">
        <f>COUNTIF(J19:J30,"○")</f>
        <v>6</v>
      </c>
      <c r="K31" s="12">
        <f>COUNTIF(K19:K30,"○")</f>
        <v>8</v>
      </c>
      <c r="L31" s="13">
        <f>SUM(L19:L30)</f>
        <v>30000</v>
      </c>
      <c r="M31" s="14"/>
    </row>
    <row r="32" spans="3:13" ht="20.100000000000001" customHeight="1" x14ac:dyDescent="0.15">
      <c r="E32" s="73" t="s">
        <v>40</v>
      </c>
      <c r="F32" s="74"/>
      <c r="G32" s="74"/>
      <c r="H32" s="74"/>
      <c r="I32" s="74"/>
      <c r="J32" s="74"/>
      <c r="K32" s="74"/>
      <c r="L32" s="74"/>
      <c r="M32" s="74"/>
    </row>
    <row r="33" spans="5:13" ht="20.100000000000001" customHeight="1" x14ac:dyDescent="0.15">
      <c r="E33" s="75" t="s">
        <v>67</v>
      </c>
      <c r="F33" s="76"/>
      <c r="G33" s="76"/>
      <c r="H33" s="76"/>
      <c r="I33" s="76"/>
      <c r="J33" s="76"/>
      <c r="K33" s="76"/>
      <c r="L33" s="76"/>
      <c r="M33" s="76"/>
    </row>
    <row r="34" spans="5:13" ht="20.100000000000001" customHeight="1" x14ac:dyDescent="0.15">
      <c r="E34" s="75" t="s">
        <v>66</v>
      </c>
      <c r="F34" s="76"/>
      <c r="G34" s="76"/>
      <c r="H34" s="76"/>
      <c r="I34" s="76"/>
      <c r="J34" s="76"/>
      <c r="K34" s="76"/>
      <c r="L34" s="76"/>
      <c r="M34" s="76"/>
    </row>
    <row r="35" spans="5:13" ht="20.100000000000001" customHeight="1" x14ac:dyDescent="0.15">
      <c r="E35" s="75" t="s">
        <v>45</v>
      </c>
      <c r="F35" s="76"/>
      <c r="G35" s="76"/>
      <c r="H35" s="76"/>
      <c r="I35" s="76"/>
      <c r="J35" s="76"/>
      <c r="K35" s="76"/>
      <c r="L35" s="76"/>
      <c r="M35" s="76"/>
    </row>
    <row r="36" spans="5:13" ht="20.100000000000001" customHeight="1" x14ac:dyDescent="0.15">
      <c r="E36" s="75"/>
      <c r="F36" s="76"/>
      <c r="G36" s="76"/>
      <c r="H36" s="76"/>
      <c r="I36" s="76"/>
      <c r="J36" s="76"/>
      <c r="K36" s="76"/>
      <c r="L36" s="76"/>
      <c r="M36" s="76"/>
    </row>
  </sheetData>
  <mergeCells count="25">
    <mergeCell ref="F9:H9"/>
    <mergeCell ref="E3:M3"/>
    <mergeCell ref="F5:H5"/>
    <mergeCell ref="F6:H6"/>
    <mergeCell ref="F7:H7"/>
    <mergeCell ref="F8:H8"/>
    <mergeCell ref="F10:H10"/>
    <mergeCell ref="C12:C18"/>
    <mergeCell ref="D12:D18"/>
    <mergeCell ref="E12:E18"/>
    <mergeCell ref="F12:F18"/>
    <mergeCell ref="G12:G18"/>
    <mergeCell ref="H12:H18"/>
    <mergeCell ref="I12:J12"/>
    <mergeCell ref="L12:L16"/>
    <mergeCell ref="M12:M18"/>
    <mergeCell ref="I13:I16"/>
    <mergeCell ref="J13:J16"/>
    <mergeCell ref="K13:K16"/>
    <mergeCell ref="C31:E31"/>
    <mergeCell ref="E32:M32"/>
    <mergeCell ref="E34:M34"/>
    <mergeCell ref="E35:M35"/>
    <mergeCell ref="E36:M36"/>
    <mergeCell ref="E33:M33"/>
  </mergeCells>
  <phoneticPr fontId="3"/>
  <dataValidations disablePrompts="1" count="3">
    <dataValidation type="list" allowBlank="1" showInputMessage="1" showErrorMessage="1" errorTitle="○または×を選択して下さい。" sqref="I19:K30" xr:uid="{00000000-0002-0000-0200-000000000000}">
      <formula1>$O$6:$O$8</formula1>
    </dataValidation>
    <dataValidation type="list" allowBlank="1" showInputMessage="1" showErrorMessage="1" sqref="D19:D30" xr:uid="{00000000-0002-0000-0200-000001000000}">
      <formula1>$Q$6:$Q$7</formula1>
    </dataValidation>
    <dataValidation type="list" allowBlank="1" showInputMessage="1" showErrorMessage="1" sqref="H19:H30" xr:uid="{00000000-0002-0000-0200-000002000000}">
      <formula1>$P$6:$P$7</formula1>
    </dataValidation>
  </dataValidations>
  <hyperlinks>
    <hyperlink ref="F10" display="toripi-@pref.toripi-.jp" xr:uid="{00000000-0004-0000-02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2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C2:P34"/>
  <sheetViews>
    <sheetView showZeros="0" zoomScale="90" workbookViewId="0">
      <selection activeCell="F20" sqref="F19:F20"/>
    </sheetView>
  </sheetViews>
  <sheetFormatPr defaultColWidth="9" defaultRowHeight="15.95" customHeight="1" x14ac:dyDescent="0.15"/>
  <cols>
    <col min="1" max="2" width="1.625" style="1" customWidth="1"/>
    <col min="3" max="3" width="2.625" style="2" customWidth="1"/>
    <col min="4" max="4" width="30.625" style="1" customWidth="1"/>
    <col min="5" max="5" width="16.625" style="1" customWidth="1"/>
    <col min="6" max="6" width="24.625" style="1" customWidth="1"/>
    <col min="7" max="7" width="10.625" style="1" customWidth="1"/>
    <col min="8" max="11" width="13.125" style="1" bestFit="1" customWidth="1"/>
    <col min="12" max="12" width="10.625" style="11" customWidth="1"/>
    <col min="13" max="13" width="16.625" style="1" customWidth="1"/>
    <col min="14" max="16384" width="9" style="1"/>
  </cols>
  <sheetData>
    <row r="2" spans="3:16" ht="15.95" customHeight="1" x14ac:dyDescent="0.15">
      <c r="D2" s="1" t="s">
        <v>0</v>
      </c>
    </row>
    <row r="3" spans="3:16" ht="15.95" customHeight="1" x14ac:dyDescent="0.15">
      <c r="D3" s="93" t="s">
        <v>33</v>
      </c>
      <c r="E3" s="93"/>
      <c r="F3" s="93"/>
      <c r="G3" s="93"/>
      <c r="H3" s="93"/>
      <c r="I3" s="93"/>
      <c r="J3" s="93"/>
      <c r="K3" s="93"/>
      <c r="L3" s="93"/>
      <c r="M3" s="93"/>
    </row>
    <row r="4" spans="3:16" ht="5.0999999999999996" customHeight="1" x14ac:dyDescent="0.15"/>
    <row r="5" spans="3:16" ht="18" customHeight="1" x14ac:dyDescent="0.15">
      <c r="D5" s="6" t="s">
        <v>3</v>
      </c>
      <c r="E5" s="94"/>
      <c r="F5" s="94"/>
      <c r="G5" s="94"/>
      <c r="O5" s="2"/>
    </row>
    <row r="6" spans="3:16" ht="18" customHeight="1" x14ac:dyDescent="0.15">
      <c r="D6" s="7" t="s">
        <v>4</v>
      </c>
      <c r="E6" s="92" t="s">
        <v>30</v>
      </c>
      <c r="F6" s="92"/>
      <c r="G6" s="92"/>
      <c r="O6" s="2" t="s">
        <v>16</v>
      </c>
      <c r="P6" s="2" t="s">
        <v>22</v>
      </c>
    </row>
    <row r="7" spans="3:16" ht="18" customHeight="1" x14ac:dyDescent="0.15">
      <c r="D7" s="7" t="s">
        <v>5</v>
      </c>
      <c r="E7" s="92"/>
      <c r="F7" s="92"/>
      <c r="G7" s="92"/>
      <c r="O7" s="2" t="s">
        <v>18</v>
      </c>
    </row>
    <row r="8" spans="3:16" ht="18" customHeight="1" x14ac:dyDescent="0.15">
      <c r="D8" s="7" t="s">
        <v>6</v>
      </c>
      <c r="E8" s="92"/>
      <c r="F8" s="92"/>
      <c r="G8" s="92"/>
    </row>
    <row r="9" spans="3:16" ht="18" customHeight="1" x14ac:dyDescent="0.15">
      <c r="D9" s="7" t="s">
        <v>31</v>
      </c>
      <c r="E9" s="92"/>
      <c r="F9" s="92"/>
      <c r="G9" s="92"/>
    </row>
    <row r="10" spans="3:16" ht="18" customHeight="1" x14ac:dyDescent="0.15">
      <c r="D10" s="7" t="s">
        <v>7</v>
      </c>
      <c r="E10" s="92"/>
      <c r="F10" s="92"/>
      <c r="G10" s="92"/>
    </row>
    <row r="11" spans="3:16" ht="5.0999999999999996" customHeight="1" x14ac:dyDescent="0.15">
      <c r="D11" s="4"/>
      <c r="E11" s="5"/>
      <c r="F11" s="5"/>
      <c r="G11" s="5"/>
    </row>
    <row r="12" spans="3:16" ht="15.95" customHeight="1" x14ac:dyDescent="0.15">
      <c r="C12" s="86" t="s">
        <v>23</v>
      </c>
      <c r="D12" s="89" t="s">
        <v>8</v>
      </c>
      <c r="E12" s="81" t="s">
        <v>9</v>
      </c>
      <c r="F12" s="81" t="s">
        <v>21</v>
      </c>
      <c r="G12" s="81" t="s">
        <v>1</v>
      </c>
      <c r="H12" s="81" t="s">
        <v>35</v>
      </c>
      <c r="I12" s="81"/>
      <c r="J12" s="81"/>
      <c r="K12" s="3" t="s">
        <v>36</v>
      </c>
      <c r="L12" s="79" t="s">
        <v>13</v>
      </c>
      <c r="M12" s="81" t="s">
        <v>14</v>
      </c>
    </row>
    <row r="13" spans="3:16" ht="15.95" customHeight="1" x14ac:dyDescent="0.15">
      <c r="C13" s="87"/>
      <c r="D13" s="90"/>
      <c r="E13" s="81"/>
      <c r="F13" s="81"/>
      <c r="G13" s="81"/>
      <c r="H13" s="82" t="s">
        <v>2</v>
      </c>
      <c r="I13" s="89" t="s">
        <v>10</v>
      </c>
      <c r="J13" s="82" t="s">
        <v>11</v>
      </c>
      <c r="K13" s="82" t="s">
        <v>12</v>
      </c>
      <c r="L13" s="80"/>
      <c r="M13" s="81"/>
    </row>
    <row r="14" spans="3:16" ht="15.95" customHeight="1" x14ac:dyDescent="0.15">
      <c r="C14" s="87"/>
      <c r="D14" s="90"/>
      <c r="E14" s="81"/>
      <c r="F14" s="81"/>
      <c r="G14" s="81"/>
      <c r="H14" s="83"/>
      <c r="I14" s="90"/>
      <c r="J14" s="83"/>
      <c r="K14" s="83"/>
      <c r="L14" s="80"/>
      <c r="M14" s="81"/>
    </row>
    <row r="15" spans="3:16" ht="15.95" customHeight="1" x14ac:dyDescent="0.15">
      <c r="C15" s="87"/>
      <c r="D15" s="90"/>
      <c r="E15" s="81"/>
      <c r="F15" s="81"/>
      <c r="G15" s="81"/>
      <c r="H15" s="83"/>
      <c r="I15" s="90"/>
      <c r="J15" s="83"/>
      <c r="K15" s="83"/>
      <c r="L15" s="80"/>
      <c r="M15" s="81"/>
    </row>
    <row r="16" spans="3:16" ht="15.95" customHeight="1" x14ac:dyDescent="0.15">
      <c r="C16" s="87"/>
      <c r="D16" s="90"/>
      <c r="E16" s="81"/>
      <c r="F16" s="81"/>
      <c r="G16" s="81"/>
      <c r="H16" s="83"/>
      <c r="I16" s="90"/>
      <c r="J16" s="83"/>
      <c r="K16" s="83"/>
      <c r="L16" s="80"/>
      <c r="M16" s="81"/>
    </row>
    <row r="17" spans="3:13" ht="15.95" customHeight="1" x14ac:dyDescent="0.15">
      <c r="C17" s="87"/>
      <c r="D17" s="90"/>
      <c r="E17" s="81"/>
      <c r="F17" s="81"/>
      <c r="G17" s="81"/>
      <c r="H17" s="17" t="s">
        <v>29</v>
      </c>
      <c r="I17" s="17" t="s">
        <v>24</v>
      </c>
      <c r="J17" s="17" t="s">
        <v>26</v>
      </c>
      <c r="K17" s="17" t="s">
        <v>29</v>
      </c>
      <c r="L17" s="16"/>
      <c r="M17" s="81"/>
    </row>
    <row r="18" spans="3:13" ht="15.95" customHeight="1" x14ac:dyDescent="0.15">
      <c r="C18" s="88"/>
      <c r="D18" s="91"/>
      <c r="E18" s="81"/>
      <c r="F18" s="81"/>
      <c r="G18" s="81"/>
      <c r="H18" s="8" t="s">
        <v>25</v>
      </c>
      <c r="I18" s="8" t="s">
        <v>25</v>
      </c>
      <c r="J18" s="8" t="s">
        <v>27</v>
      </c>
      <c r="K18" s="8" t="s">
        <v>25</v>
      </c>
      <c r="L18" s="15" t="s">
        <v>20</v>
      </c>
      <c r="M18" s="81"/>
    </row>
    <row r="19" spans="3:13" ht="20.100000000000001" customHeight="1" x14ac:dyDescent="0.15">
      <c r="C19" s="3">
        <v>1</v>
      </c>
      <c r="D19" s="19"/>
      <c r="E19" s="10"/>
      <c r="F19" s="10"/>
      <c r="G19" s="10"/>
      <c r="H19" s="10"/>
      <c r="I19" s="10"/>
      <c r="J19" s="10"/>
      <c r="K19" s="10"/>
      <c r="L19" s="13">
        <f>1000*COUNTIF(H19,"○")+1000*COUNTIF(I19,"○")+5000*COUNTIF(J19,"○")+1000*COUNTIF(K19,"○")</f>
        <v>0</v>
      </c>
      <c r="M19" s="9"/>
    </row>
    <row r="20" spans="3:13" ht="20.100000000000001" customHeight="1" x14ac:dyDescent="0.15">
      <c r="C20" s="3">
        <v>2</v>
      </c>
      <c r="D20" s="19"/>
      <c r="E20" s="10"/>
      <c r="F20" s="10"/>
      <c r="G20" s="10"/>
      <c r="H20" s="10"/>
      <c r="I20" s="10"/>
      <c r="J20" s="10"/>
      <c r="K20" s="10"/>
      <c r="L20" s="13">
        <f t="shared" ref="L20:L30" si="0">1000*COUNTIF(H20,"○")+1000*COUNTIF(I20,"○")+5000*COUNTIF(J20,"○")+1000*COUNTIF(K20,"○")</f>
        <v>0</v>
      </c>
      <c r="M20" s="9"/>
    </row>
    <row r="21" spans="3:13" ht="20.100000000000001" customHeight="1" x14ac:dyDescent="0.15">
      <c r="C21" s="3">
        <v>3</v>
      </c>
      <c r="D21" s="19"/>
      <c r="E21" s="10"/>
      <c r="F21" s="10"/>
      <c r="G21" s="10"/>
      <c r="H21" s="10"/>
      <c r="I21" s="10"/>
      <c r="J21" s="10"/>
      <c r="K21" s="10"/>
      <c r="L21" s="13">
        <f t="shared" si="0"/>
        <v>0</v>
      </c>
      <c r="M21" s="9"/>
    </row>
    <row r="22" spans="3:13" ht="20.100000000000001" customHeight="1" x14ac:dyDescent="0.15">
      <c r="C22" s="3">
        <v>4</v>
      </c>
      <c r="D22" s="19"/>
      <c r="E22" s="10"/>
      <c r="F22" s="10"/>
      <c r="G22" s="10"/>
      <c r="H22" s="10"/>
      <c r="I22" s="10"/>
      <c r="J22" s="10"/>
      <c r="K22" s="10"/>
      <c r="L22" s="13">
        <f t="shared" si="0"/>
        <v>0</v>
      </c>
      <c r="M22" s="9"/>
    </row>
    <row r="23" spans="3:13" ht="20.100000000000001" customHeight="1" x14ac:dyDescent="0.15">
      <c r="C23" s="3">
        <v>5</v>
      </c>
      <c r="D23" s="19"/>
      <c r="E23" s="10"/>
      <c r="F23" s="10"/>
      <c r="G23" s="10"/>
      <c r="H23" s="10"/>
      <c r="I23" s="10"/>
      <c r="J23" s="10"/>
      <c r="K23" s="10"/>
      <c r="L23" s="13">
        <f t="shared" si="0"/>
        <v>0</v>
      </c>
      <c r="M23" s="9"/>
    </row>
    <row r="24" spans="3:13" ht="20.100000000000001" customHeight="1" x14ac:dyDescent="0.15">
      <c r="C24" s="3">
        <v>6</v>
      </c>
      <c r="D24" s="19"/>
      <c r="E24" s="10"/>
      <c r="F24" s="10"/>
      <c r="G24" s="10"/>
      <c r="H24" s="10"/>
      <c r="I24" s="10"/>
      <c r="J24" s="10"/>
      <c r="K24" s="10"/>
      <c r="L24" s="13">
        <f t="shared" si="0"/>
        <v>0</v>
      </c>
      <c r="M24" s="9"/>
    </row>
    <row r="25" spans="3:13" ht="20.100000000000001" customHeight="1" x14ac:dyDescent="0.15">
      <c r="C25" s="3">
        <v>7</v>
      </c>
      <c r="D25" s="19"/>
      <c r="E25" s="10"/>
      <c r="F25" s="10"/>
      <c r="G25" s="10"/>
      <c r="H25" s="10"/>
      <c r="I25" s="10"/>
      <c r="J25" s="10"/>
      <c r="K25" s="10"/>
      <c r="L25" s="13">
        <f t="shared" si="0"/>
        <v>0</v>
      </c>
      <c r="M25" s="9"/>
    </row>
    <row r="26" spans="3:13" ht="20.100000000000001" customHeight="1" x14ac:dyDescent="0.15">
      <c r="C26" s="3">
        <v>8</v>
      </c>
      <c r="D26" s="19"/>
      <c r="E26" s="10"/>
      <c r="F26" s="10"/>
      <c r="G26" s="10"/>
      <c r="H26" s="10"/>
      <c r="I26" s="10"/>
      <c r="J26" s="10"/>
      <c r="K26" s="10"/>
      <c r="L26" s="13">
        <f t="shared" si="0"/>
        <v>0</v>
      </c>
      <c r="M26" s="9"/>
    </row>
    <row r="27" spans="3:13" ht="20.100000000000001" customHeight="1" x14ac:dyDescent="0.15">
      <c r="C27" s="3">
        <v>9</v>
      </c>
      <c r="D27" s="19"/>
      <c r="E27" s="10"/>
      <c r="F27" s="10"/>
      <c r="G27" s="10"/>
      <c r="H27" s="10"/>
      <c r="I27" s="10"/>
      <c r="J27" s="10"/>
      <c r="K27" s="10"/>
      <c r="L27" s="13">
        <f t="shared" si="0"/>
        <v>0</v>
      </c>
      <c r="M27" s="9"/>
    </row>
    <row r="28" spans="3:13" ht="20.100000000000001" customHeight="1" x14ac:dyDescent="0.15">
      <c r="C28" s="3">
        <v>10</v>
      </c>
      <c r="D28" s="19"/>
      <c r="E28" s="10"/>
      <c r="F28" s="10"/>
      <c r="G28" s="10"/>
      <c r="H28" s="10"/>
      <c r="I28" s="10"/>
      <c r="J28" s="10"/>
      <c r="K28" s="10"/>
      <c r="L28" s="13">
        <f t="shared" si="0"/>
        <v>0</v>
      </c>
      <c r="M28" s="9"/>
    </row>
    <row r="29" spans="3:13" ht="20.100000000000001" customHeight="1" x14ac:dyDescent="0.15">
      <c r="C29" s="3">
        <v>11</v>
      </c>
      <c r="D29" s="19"/>
      <c r="E29" s="10"/>
      <c r="F29" s="10"/>
      <c r="G29" s="10"/>
      <c r="H29" s="10"/>
      <c r="I29" s="10"/>
      <c r="J29" s="10"/>
      <c r="K29" s="10"/>
      <c r="L29" s="13">
        <f t="shared" si="0"/>
        <v>0</v>
      </c>
      <c r="M29" s="9"/>
    </row>
    <row r="30" spans="3:13" ht="20.100000000000001" customHeight="1" x14ac:dyDescent="0.15">
      <c r="C30" s="3">
        <v>12</v>
      </c>
      <c r="D30" s="19"/>
      <c r="E30" s="10"/>
      <c r="F30" s="10"/>
      <c r="G30" s="10"/>
      <c r="H30" s="10"/>
      <c r="I30" s="10"/>
      <c r="J30" s="10"/>
      <c r="K30" s="10"/>
      <c r="L30" s="13">
        <f t="shared" si="0"/>
        <v>0</v>
      </c>
      <c r="M30" s="9"/>
    </row>
    <row r="31" spans="3:13" ht="20.100000000000001" customHeight="1" x14ac:dyDescent="0.15">
      <c r="C31" s="70" t="s">
        <v>32</v>
      </c>
      <c r="D31" s="72"/>
      <c r="E31" s="12"/>
      <c r="F31" s="12"/>
      <c r="G31" s="12">
        <f>COUNTIF(G19:G30,"◎")</f>
        <v>0</v>
      </c>
      <c r="H31" s="12">
        <f>COUNTIF(H19:H30,"○")</f>
        <v>0</v>
      </c>
      <c r="I31" s="12">
        <f>COUNTIF(I19:I30,"○")</f>
        <v>0</v>
      </c>
      <c r="J31" s="12">
        <f>COUNTIF(J19:J30,"○")</f>
        <v>0</v>
      </c>
      <c r="K31" s="12">
        <f>COUNTIF(K19:K30,"○")</f>
        <v>0</v>
      </c>
      <c r="L31" s="13">
        <f>SUM(L19:L30)</f>
        <v>0</v>
      </c>
      <c r="M31" s="14"/>
    </row>
    <row r="32" spans="3:13" ht="20.100000000000001" customHeight="1" x14ac:dyDescent="0.15">
      <c r="D32" s="73" t="s">
        <v>19</v>
      </c>
      <c r="E32" s="74"/>
      <c r="F32" s="74"/>
      <c r="G32" s="74"/>
      <c r="H32" s="74"/>
      <c r="I32" s="74"/>
      <c r="J32" s="74"/>
      <c r="K32" s="74"/>
      <c r="L32" s="74"/>
      <c r="M32" s="74"/>
    </row>
    <row r="33" spans="4:13" ht="20.100000000000001" customHeight="1" x14ac:dyDescent="0.15">
      <c r="D33" s="75" t="s">
        <v>28</v>
      </c>
      <c r="E33" s="76"/>
      <c r="F33" s="76"/>
      <c r="G33" s="76"/>
      <c r="H33" s="76"/>
      <c r="I33" s="76"/>
      <c r="J33" s="76"/>
      <c r="K33" s="76"/>
      <c r="L33" s="76"/>
      <c r="M33" s="76"/>
    </row>
    <row r="34" spans="4:13" ht="20.100000000000001" customHeight="1" x14ac:dyDescent="0.15">
      <c r="D34" s="75" t="s">
        <v>34</v>
      </c>
      <c r="E34" s="76"/>
      <c r="F34" s="76"/>
      <c r="G34" s="76"/>
      <c r="H34" s="76"/>
      <c r="I34" s="76"/>
      <c r="J34" s="76"/>
      <c r="K34" s="76"/>
      <c r="L34" s="76"/>
      <c r="M34" s="76"/>
    </row>
  </sheetData>
  <mergeCells count="23">
    <mergeCell ref="E9:G9"/>
    <mergeCell ref="D3:M3"/>
    <mergeCell ref="E5:G5"/>
    <mergeCell ref="E6:G6"/>
    <mergeCell ref="E7:G7"/>
    <mergeCell ref="E8:G8"/>
    <mergeCell ref="E10:G10"/>
    <mergeCell ref="C12:C18"/>
    <mergeCell ref="D12:D18"/>
    <mergeCell ref="E12:E18"/>
    <mergeCell ref="F12:F18"/>
    <mergeCell ref="G12:G18"/>
    <mergeCell ref="C31:D31"/>
    <mergeCell ref="D32:M32"/>
    <mergeCell ref="D33:M33"/>
    <mergeCell ref="D34:M34"/>
    <mergeCell ref="H12:J12"/>
    <mergeCell ref="L12:L16"/>
    <mergeCell ref="M12:M18"/>
    <mergeCell ref="H13:H16"/>
    <mergeCell ref="I13:I16"/>
    <mergeCell ref="J13:J16"/>
    <mergeCell ref="K13:K16"/>
  </mergeCells>
  <phoneticPr fontId="3"/>
  <dataValidations count="2">
    <dataValidation type="list" allowBlank="1" showInputMessage="1" showErrorMessage="1" sqref="G19:G30" xr:uid="{00000000-0002-0000-0400-000000000000}">
      <formula1>$P$6:$P$7</formula1>
    </dataValidation>
    <dataValidation type="list" allowBlank="1" showInputMessage="1" showErrorMessage="1" errorTitle="○または×を選択して下さい。" sqref="H19:K30" xr:uid="{00000000-0002-0000-0400-000001000000}">
      <formula1>$O$6:$O$8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R8様式</vt:lpstr>
      <vt:lpstr>R8記入例</vt:lpstr>
      <vt:lpstr>表示確認用</vt:lpstr>
      <vt:lpstr>様式（学生）</vt:lpstr>
      <vt:lpstr>'R8記入例'!Print_Area</vt:lpstr>
      <vt:lpstr>'R8様式'!Print_Area</vt:lpstr>
      <vt:lpstr>表示確認用!Print_Area</vt:lpstr>
      <vt:lpstr>'様式（学生）'!Print_Area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yakawa masaru</dc:creator>
  <cp:lastModifiedBy>kuniyasu katsunori</cp:lastModifiedBy>
  <dcterms:created xsi:type="dcterms:W3CDTF">2025-07-01T23:43:53Z</dcterms:created>
  <dcterms:modified xsi:type="dcterms:W3CDTF">2026-06-11T00:03:13Z</dcterms:modified>
</cp:coreProperties>
</file>